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 l="1"/>
  <c r="H350" i="1"/>
  <c r="I272" i="1" l="1"/>
  <c r="H272" i="1"/>
  <c r="G272" i="1"/>
  <c r="J272" i="1"/>
  <c r="I198" i="1" l="1"/>
  <c r="H198" i="1"/>
  <c r="I161" i="1" l="1"/>
  <c r="H161" i="1"/>
  <c r="F32" i="1" l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L841" i="1"/>
  <c r="J841" i="1"/>
  <c r="I841" i="1"/>
  <c r="H841" i="1"/>
  <c r="G841" i="1"/>
  <c r="F841" i="1"/>
  <c r="I328" i="1" l="1"/>
  <c r="L328" i="1"/>
  <c r="J366" i="1"/>
  <c r="F233" i="1"/>
  <c r="L194" i="1"/>
  <c r="L184" i="1"/>
  <c r="L195" i="1" s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 l="1"/>
  <c r="L157" i="1"/>
  <c r="J43" i="1"/>
  <c r="H62" i="1"/>
  <c r="J81" i="1"/>
  <c r="I138" i="1"/>
  <c r="I62" i="1"/>
  <c r="J138" i="1"/>
  <c r="H157" i="1"/>
  <c r="J176" i="1"/>
  <c r="H43" i="1"/>
  <c r="F62" i="1"/>
  <c r="J62" i="1"/>
  <c r="J100" i="1"/>
  <c r="H119" i="1"/>
  <c r="G138" i="1"/>
  <c r="I157" i="1"/>
  <c r="G176" i="1"/>
  <c r="I195" i="1"/>
  <c r="L24" i="1"/>
  <c r="L62" i="1"/>
  <c r="L100" i="1"/>
  <c r="L138" i="1"/>
  <c r="L176" i="1"/>
  <c r="F81" i="1"/>
  <c r="H100" i="1"/>
  <c r="G157" i="1"/>
  <c r="I176" i="1"/>
  <c r="G195" i="1"/>
  <c r="G43" i="1"/>
  <c r="I100" i="1"/>
  <c r="G119" i="1"/>
  <c r="H195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L386" i="1" l="1"/>
  <c r="H386" i="1"/>
  <c r="J386" i="1"/>
  <c r="G386" i="1"/>
  <c r="I386" i="1"/>
  <c r="F386" i="1"/>
</calcChain>
</file>

<file path=xl/sharedStrings.xml><?xml version="1.0" encoding="utf-8"?>
<sst xmlns="http://schemas.openxmlformats.org/spreadsheetml/2006/main" count="529" uniqueCount="100">
  <si>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</si>
  <si>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</si>
  <si>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</si>
  <si>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</si>
  <si>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</si>
  <si>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</si>
  <si>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</si>
  <si>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</si>
  <si>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</si>
  <si>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</si>
  <si>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</si>
  <si>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</si>
  <si>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</si>
  <si>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</si>
  <si>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</si>
  <si>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</si>
  <si>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</si>
  <si>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</si>
  <si>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</si>
  <si>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</si>
  <si>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</si>
  <si>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</si>
  <si>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</si>
  <si>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</si>
  <si>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</si>
  <si>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</si>
  <si>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</si>
  <si>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</si>
  <si>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</si>
  <si>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</si>
  <si>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</si>
  <si>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</si>
  <si>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</si>
  <si>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</si>
  <si>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</si>
  <si>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</si>
  <si>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</si>
  <si>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</si>
  <si>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</si>
  <si>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</si>
  <si>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</si>
  <si>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</si>
  <si>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</si>
  <si>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</si>
  <si>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</si>
  <si>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</si>
  <si>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</si>
  <si>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</si>
  <si>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</si>
  <si>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</si>
  <si>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</si>
  <si>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</si>
  <si>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</si>
  <si>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</si>
  <si>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</si>
  <si>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Яйцо вареное</t>
  </si>
  <si>
    <t>209/М</t>
  </si>
  <si>
    <t>Фрукт по сезону (яблоко)</t>
  </si>
  <si>
    <t>202/М</t>
  </si>
  <si>
    <t xml:space="preserve">Рис припущенный с овощами                  </t>
  </si>
  <si>
    <t>Пирог осетинский с картофелем и сыром твердых сортов</t>
  </si>
  <si>
    <t>175/М</t>
  </si>
  <si>
    <t>Ветчина</t>
  </si>
  <si>
    <t>16/М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</si>
  <si>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</si>
  <si>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</si>
  <si>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</si>
  <si>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</si>
  <si>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Каша гречневая рассыпчатая с маслом сливочным (150/5)</t>
  </si>
  <si>
    <t>268/М</t>
  </si>
  <si>
    <t>211/М</t>
  </si>
  <si>
    <t>Пирог осетинский с картофелем и сыром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</si>
  <si>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</si>
  <si>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</si>
  <si>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</si>
  <si>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</si>
  <si>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</si>
  <si>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</si>
  <si>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</si>
  <si>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</si>
  <si>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</si>
  <si>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</si>
  <si>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</si>
  <si>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</si>
  <si>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</si>
  <si>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>Гор.блюдо</t>
  </si>
  <si>
    <t>Наггетсы из курицы</t>
  </si>
  <si>
    <t>Запеканка из творога с молоком сгущенным  , 130/30</t>
  </si>
  <si>
    <t>415/К</t>
  </si>
  <si>
    <t xml:space="preserve">Каша вязкая молочная из пшенной крупы с маслом сливочными сахаром </t>
  </si>
  <si>
    <t>Каша вязкая молочная кукурузная с ягодами</t>
  </si>
  <si>
    <t>Тефтели из говядины с соусом красным</t>
  </si>
  <si>
    <t xml:space="preserve">Каша гречневая рассыпчатая </t>
  </si>
  <si>
    <t>Омлет натуральный с икрой кабачковой (110/40)</t>
  </si>
  <si>
    <t xml:space="preserve">Котлеты куриные </t>
  </si>
  <si>
    <t>Каша вязкая молочная из гречневой крупы</t>
  </si>
  <si>
    <t xml:space="preserve">Каша вязкая молочная из рисовой крупы с сахаром и  маслом сливочным </t>
  </si>
  <si>
    <t>Соус «Болоньезе»</t>
  </si>
  <si>
    <t>274/К</t>
  </si>
  <si>
    <t>128/М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</si>
</sst>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/>
    <xf numFmtId="0" fontId="14" fillId="0" borderId="0" applyBorder="0" applyProtection="0">
      <alignment horizontal="left" vertical="top"/>
    </xf>
    <xf numFmtId="0" fontId="15" fillId="0" borderId="0" applyBorder="0" applyProtection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2" fillId="0" borderId="10" xfId="0" applyNumberFormat="1" applyFont="1" applyBorder="1" applyAlignment="1">
      <alignment horizontal="center"/>
    </xf>
    <xf numFmtId="0" fontId="13" fillId="0" borderId="24" xfId="1" applyFont="1" applyBorder="1" applyAlignment="1" applyProtection="1">
      <alignment horizontal="left" vertical="center" wrapText="1"/>
    </xf>
    <xf numFmtId="1" fontId="13" fillId="0" borderId="24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1" fontId="17" fillId="2" borderId="24" xfId="1" applyNumberFormat="1" applyFont="1" applyFill="1" applyBorder="1" applyAlignment="1" applyProtection="1">
      <alignment horizontal="center" vertical="center"/>
    </xf>
    <xf numFmtId="2" fontId="17" fillId="2" borderId="24" xfId="1" applyNumberFormat="1" applyFont="1" applyFill="1" applyBorder="1" applyAlignment="1" applyProtection="1">
      <alignment horizontal="center" vertical="center" wrapText="1"/>
    </xf>
    <xf numFmtId="1" fontId="17" fillId="2" borderId="24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left" vertical="center" wrapText="1"/>
    </xf>
    <xf numFmtId="164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center" vertical="center" wrapText="1"/>
    </xf>
    <xf numFmtId="164" fontId="17" fillId="2" borderId="24" xfId="1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4" borderId="24" xfId="1" applyFont="1" applyFill="1" applyBorder="1" applyAlignment="1" applyProtection="1">
      <alignment horizontal="left" vertical="center" wrapText="1"/>
    </xf>
    <xf numFmtId="0" fontId="17" fillId="2" borderId="24" xfId="1" applyFont="1" applyFill="1" applyBorder="1" applyAlignment="1" applyProtection="1">
      <alignment horizontal="center" vertical="center"/>
    </xf>
    <xf numFmtId="1" fontId="17" fillId="2" borderId="24" xfId="1" applyNumberFormat="1" applyFont="1" applyFill="1" applyBorder="1" applyAlignment="1" applyProtection="1">
      <alignment horizontal="center" vertical="top"/>
    </xf>
    <xf numFmtId="1" fontId="17" fillId="2" borderId="25" xfId="1" applyNumberFormat="1" applyFont="1" applyFill="1" applyBorder="1" applyAlignment="1" applyProtection="1">
      <alignment horizontal="center" vertical="center" wrapText="1"/>
    </xf>
    <xf numFmtId="0" fontId="17" fillId="4" borderId="24" xfId="4" applyFont="1" applyFill="1" applyBorder="1" applyAlignment="1" applyProtection="1">
      <alignment vertical="center" wrapText="1"/>
    </xf>
    <xf numFmtId="0" fontId="17" fillId="2" borderId="24" xfId="1" applyFont="1" applyFill="1" applyBorder="1" applyAlignment="1" applyProtection="1">
      <alignment horizontal="left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7" fillId="2" borderId="26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top"/>
    </xf>
    <xf numFmtId="1" fontId="12" fillId="2" borderId="2" xfId="1" applyNumberFormat="1" applyFont="1" applyFill="1" applyBorder="1" applyAlignment="1" applyProtection="1">
      <alignment horizontal="center" vertical="top" wrapText="1"/>
    </xf>
    <xf numFmtId="0" fontId="12" fillId="2" borderId="2" xfId="1" applyFont="1" applyFill="1" applyBorder="1" applyAlignment="1" applyProtection="1">
      <alignment vertical="top" wrapText="1"/>
    </xf>
    <xf numFmtId="1" fontId="17" fillId="2" borderId="23" xfId="1" applyNumberFormat="1" applyFont="1" applyFill="1" applyBorder="1" applyAlignment="1" applyProtection="1">
      <alignment horizontal="center" vertical="top" wrapText="1"/>
    </xf>
    <xf numFmtId="1" fontId="17" fillId="2" borderId="23" xfId="1" applyNumberFormat="1" applyFont="1" applyFill="1" applyBorder="1" applyAlignment="1" applyProtection="1">
      <alignment horizontal="center" vertical="center" wrapText="1"/>
    </xf>
    <xf numFmtId="2" fontId="12" fillId="2" borderId="2" xfId="1" applyNumberFormat="1" applyFont="1" applyFill="1" applyBorder="1" applyAlignment="1" applyProtection="1">
      <alignment horizontal="center" vertical="top" wrapText="1"/>
    </xf>
    <xf numFmtId="164" fontId="12" fillId="2" borderId="2" xfId="1" applyNumberFormat="1" applyFont="1" applyFill="1" applyBorder="1" applyAlignment="1" applyProtection="1">
      <alignment horizontal="center" vertical="top" wrapText="1"/>
    </xf>
    <xf numFmtId="0" fontId="17" fillId="4" borderId="24" xfId="1" applyFont="1" applyFill="1" applyBorder="1" applyAlignment="1" applyProtection="1">
      <alignment horizontal="left" vertical="top" wrapText="1"/>
    </xf>
    <xf numFmtId="1" fontId="17" fillId="2" borderId="24" xfId="1" applyNumberFormat="1" applyFont="1" applyFill="1" applyBorder="1" applyAlignment="1" applyProtection="1">
      <alignment horizontal="center" vertical="top" wrapText="1"/>
    </xf>
    <xf numFmtId="164" fontId="17" fillId="2" borderId="24" xfId="3" applyNumberFormat="1" applyFont="1" applyFill="1" applyBorder="1" applyAlignment="1" applyProtection="1">
      <alignment horizontal="center" vertical="center"/>
    </xf>
    <xf numFmtId="2" fontId="17" fillId="2" borderId="24" xfId="3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/>
    </xf>
    <xf numFmtId="0" fontId="17" fillId="2" borderId="24" xfId="2" applyFont="1" applyFill="1" applyBorder="1" applyAlignment="1" applyProtection="1">
      <alignment vertical="center" wrapText="1"/>
    </xf>
    <xf numFmtId="2" fontId="17" fillId="2" borderId="24" xfId="2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 wrapText="1"/>
    </xf>
    <xf numFmtId="2" fontId="17" fillId="2" borderId="24" xfId="2" applyNumberFormat="1" applyFont="1" applyFill="1" applyBorder="1" applyAlignment="1" applyProtection="1">
      <alignment horizontal="center" vertical="center" wrapText="1"/>
    </xf>
    <xf numFmtId="1" fontId="17" fillId="2" borderId="24" xfId="3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/>
    <xf numFmtId="0" fontId="17" fillId="4" borderId="24" xfId="3" applyFont="1" applyFill="1" applyBorder="1" applyAlignment="1" applyProtection="1">
      <alignment horizontal="left" vertical="center" wrapText="1"/>
    </xf>
    <xf numFmtId="1" fontId="17" fillId="2" borderId="24" xfId="3" applyNumberFormat="1" applyFont="1" applyFill="1" applyBorder="1" applyAlignment="1" applyProtection="1">
      <alignment horizontal="center" vertical="center"/>
    </xf>
    <xf numFmtId="0" fontId="17" fillId="2" borderId="24" xfId="4" applyFont="1" applyFill="1" applyBorder="1" applyAlignment="1" applyProtection="1">
      <alignment vertical="top" wrapText="1"/>
    </xf>
    <xf numFmtId="1" fontId="17" fillId="2" borderId="24" xfId="4" applyNumberFormat="1" applyFont="1" applyFill="1" applyBorder="1" applyAlignment="1" applyProtection="1">
      <alignment horizontal="center" vertical="top" wrapText="1"/>
    </xf>
    <xf numFmtId="1" fontId="17" fillId="2" borderId="24" xfId="2" applyNumberFormat="1" applyFont="1" applyFill="1" applyBorder="1" applyAlignment="1" applyProtection="1">
      <alignment horizontal="center" vertical="top" wrapText="1"/>
    </xf>
    <xf numFmtId="2" fontId="17" fillId="2" borderId="24" xfId="4" applyNumberFormat="1" applyFont="1" applyFill="1" applyBorder="1" applyAlignment="1" applyProtection="1">
      <alignment horizontal="center" vertical="top" wrapText="1"/>
    </xf>
    <xf numFmtId="2" fontId="17" fillId="2" borderId="24" xfId="2" applyNumberFormat="1" applyFont="1" applyFill="1" applyBorder="1" applyAlignment="1" applyProtection="1">
      <alignment horizontal="center" vertical="top" wrapText="1"/>
    </xf>
    <xf numFmtId="1" fontId="17" fillId="2" borderId="24" xfId="4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vertical="top" wrapText="1"/>
    </xf>
    <xf numFmtId="1" fontId="17" fillId="2" borderId="24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7" fillId="0" borderId="24" xfId="1" applyNumberFormat="1" applyFont="1" applyBorder="1" applyAlignment="1" applyProtection="1">
      <alignment horizontal="center" vertical="center" wrapText="1"/>
    </xf>
    <xf numFmtId="1" fontId="17" fillId="0" borderId="24" xfId="0" applyNumberFormat="1" applyFont="1" applyBorder="1" applyAlignment="1">
      <alignment horizontal="center" vertical="top" wrapText="1"/>
    </xf>
    <xf numFmtId="1" fontId="17" fillId="0" borderId="24" xfId="1" applyNumberFormat="1" applyFont="1" applyBorder="1" applyAlignment="1" applyProtection="1">
      <alignment horizontal="center" vertical="center" wrapText="1"/>
    </xf>
    <xf numFmtId="0" fontId="17" fillId="2" borderId="24" xfId="3" applyFont="1" applyFill="1" applyBorder="1" applyAlignment="1" applyProtection="1">
      <alignment horizontal="left" vertical="center" wrapText="1"/>
    </xf>
    <xf numFmtId="1" fontId="17" fillId="2" borderId="24" xfId="4" applyNumberFormat="1" applyFont="1" applyFill="1" applyBorder="1" applyAlignment="1" applyProtection="1">
      <alignment horizontal="center" vertical="center"/>
    </xf>
    <xf numFmtId="2" fontId="17" fillId="2" borderId="24" xfId="4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0" xfId="0" applyNumberFormat="1" applyFont="1"/>
    <xf numFmtId="1" fontId="16" fillId="0" borderId="2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372" activePane="bottomRight" state="frozen"/>
      <selection pane="topRight" activeCell="E1" sqref="E1"/>
      <selection pane="bottomLeft" activeCell="A6" sqref="A6"/>
      <selection pane="bottomRight" activeCell="F351" sqref="F35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1"/>
      <c r="D1" s="122"/>
      <c r="E1" s="122"/>
      <c r="F1" s="12" t="s">
        <v>16</v>
      </c>
      <c r="G1" s="2" t="s">
        <v>17</v>
      </c>
      <c r="H1" s="123" t="s">
        <v>42</v>
      </c>
      <c r="I1" s="123"/>
      <c r="J1" s="123"/>
      <c r="K1" s="123"/>
    </row>
    <row r="2" spans="1:12" ht="18" x14ac:dyDescent="0.2">
      <c r="A2" s="35" t="s">
        <v>6</v>
      </c>
      <c r="C2" s="2"/>
      <c r="G2" s="2" t="s">
        <v>18</v>
      </c>
      <c r="H2" s="123" t="s">
        <v>41</v>
      </c>
      <c r="I2" s="123"/>
      <c r="J2" s="123"/>
      <c r="K2" s="12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 x14ac:dyDescent="0.3">
      <c r="A6" s="20">
        <v>1</v>
      </c>
      <c r="B6" s="21">
        <v>1</v>
      </c>
      <c r="C6" s="22" t="s">
        <v>20</v>
      </c>
      <c r="D6" s="5"/>
      <c r="E6" s="70" t="s">
        <v>62</v>
      </c>
      <c r="F6" s="66">
        <v>15</v>
      </c>
      <c r="G6" s="69">
        <v>1.94</v>
      </c>
      <c r="H6" s="69">
        <v>3.27</v>
      </c>
      <c r="I6" s="69">
        <v>0.28999999999999998</v>
      </c>
      <c r="J6" s="66">
        <v>38.4</v>
      </c>
      <c r="K6" s="66" t="s">
        <v>63</v>
      </c>
      <c r="L6" s="40">
        <v>99</v>
      </c>
    </row>
    <row r="7" spans="1:12" ht="31.5" x14ac:dyDescent="0.25">
      <c r="A7" s="23"/>
      <c r="B7" s="15"/>
      <c r="C7" s="11"/>
      <c r="D7" s="5" t="s">
        <v>21</v>
      </c>
      <c r="E7" s="70" t="s">
        <v>87</v>
      </c>
      <c r="F7" s="68">
        <v>160</v>
      </c>
      <c r="G7" s="67">
        <v>22.68</v>
      </c>
      <c r="H7" s="67">
        <v>13.52</v>
      </c>
      <c r="I7" s="67">
        <v>35.82</v>
      </c>
      <c r="J7" s="68">
        <v>355.67999999999995</v>
      </c>
      <c r="K7" s="67" t="s">
        <v>48</v>
      </c>
      <c r="L7" s="42"/>
    </row>
    <row r="8" spans="1:12" ht="15.75" x14ac:dyDescent="0.25">
      <c r="A8" s="23"/>
      <c r="B8" s="15"/>
      <c r="C8" s="11"/>
      <c r="D8" s="7" t="s">
        <v>22</v>
      </c>
      <c r="E8" s="70" t="s">
        <v>46</v>
      </c>
      <c r="F8" s="68">
        <v>200</v>
      </c>
      <c r="G8" s="72"/>
      <c r="H8" s="72"/>
      <c r="I8" s="67">
        <v>11.09</v>
      </c>
      <c r="J8" s="68">
        <v>44.34</v>
      </c>
      <c r="K8" s="68" t="s">
        <v>47</v>
      </c>
      <c r="L8" s="42"/>
    </row>
    <row r="9" spans="1:12" ht="15.75" x14ac:dyDescent="0.25">
      <c r="A9" s="23"/>
      <c r="B9" s="15"/>
      <c r="C9" s="11"/>
      <c r="D9" s="7" t="s">
        <v>23</v>
      </c>
      <c r="E9" s="70" t="s">
        <v>40</v>
      </c>
      <c r="F9" s="66">
        <v>40</v>
      </c>
      <c r="G9" s="69">
        <v>2.37</v>
      </c>
      <c r="H9" s="71">
        <v>0.3</v>
      </c>
      <c r="I9" s="69">
        <v>14.49</v>
      </c>
      <c r="J9" s="68">
        <v>70.14</v>
      </c>
      <c r="K9" s="69"/>
      <c r="L9" s="42"/>
    </row>
    <row r="10" spans="1:12" ht="15.75" x14ac:dyDescent="0.25">
      <c r="A10" s="23"/>
      <c r="B10" s="15"/>
      <c r="C10" s="11"/>
      <c r="D10" s="7" t="s">
        <v>24</v>
      </c>
      <c r="E10" s="70" t="s">
        <v>75</v>
      </c>
      <c r="F10" s="68">
        <v>100</v>
      </c>
      <c r="G10" s="73">
        <v>0.4</v>
      </c>
      <c r="H10" s="73">
        <v>0.3</v>
      </c>
      <c r="I10" s="73">
        <v>10.9</v>
      </c>
      <c r="J10" s="68">
        <v>42</v>
      </c>
      <c r="K10" s="68" t="s">
        <v>44</v>
      </c>
      <c r="L10" s="42"/>
    </row>
    <row r="11" spans="1:12" ht="15" x14ac:dyDescent="0.25">
      <c r="A11" s="23"/>
      <c r="B11" s="15"/>
      <c r="C11" s="11"/>
      <c r="D11" s="7"/>
      <c r="E11" s="41"/>
      <c r="F11" s="42"/>
      <c r="G11" s="42"/>
      <c r="H11" s="42"/>
      <c r="I11" s="42"/>
      <c r="J11" s="125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125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27.39</v>
      </c>
      <c r="H13" s="19">
        <f t="shared" si="0"/>
        <v>17.39</v>
      </c>
      <c r="I13" s="19">
        <f t="shared" si="0"/>
        <v>72.59</v>
      </c>
      <c r="J13" s="126">
        <f t="shared" si="0"/>
        <v>550.55999999999995</v>
      </c>
      <c r="K13" s="25"/>
      <c r="L13" s="19">
        <f t="shared" ref="L13" si="1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125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125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125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125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125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125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125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125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125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26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18" t="s">
        <v>4</v>
      </c>
      <c r="D24" s="119"/>
      <c r="E24" s="31"/>
      <c r="F24" s="32">
        <f>F13+F23</f>
        <v>515</v>
      </c>
      <c r="G24" s="32">
        <f t="shared" ref="G24:J24" si="4">G13+G23</f>
        <v>27.39</v>
      </c>
      <c r="H24" s="32">
        <f t="shared" si="4"/>
        <v>17.39</v>
      </c>
      <c r="I24" s="32">
        <f t="shared" si="4"/>
        <v>72.59</v>
      </c>
      <c r="J24" s="127">
        <f t="shared" si="4"/>
        <v>550.55999999999995</v>
      </c>
      <c r="K24" s="32"/>
      <c r="L24" s="32">
        <f t="shared" ref="L24" si="5">L13+L23</f>
        <v>99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75" t="s">
        <v>76</v>
      </c>
      <c r="F25" s="66">
        <v>240</v>
      </c>
      <c r="G25" s="71">
        <v>14.6</v>
      </c>
      <c r="H25" s="71">
        <v>14.7</v>
      </c>
      <c r="I25" s="76">
        <v>26.45</v>
      </c>
      <c r="J25" s="50">
        <v>296.49999999999994</v>
      </c>
      <c r="K25" s="74"/>
      <c r="L25" s="40">
        <v>99</v>
      </c>
    </row>
    <row r="26" spans="1:12" ht="15.75" x14ac:dyDescent="0.25">
      <c r="A26" s="14"/>
      <c r="B26" s="15"/>
      <c r="C26" s="11"/>
      <c r="D26" s="7" t="s">
        <v>22</v>
      </c>
      <c r="E26" s="70" t="s">
        <v>46</v>
      </c>
      <c r="F26" s="68">
        <v>200</v>
      </c>
      <c r="G26" s="72"/>
      <c r="H26" s="72"/>
      <c r="I26" s="67">
        <v>11.09</v>
      </c>
      <c r="J26" s="50">
        <v>44.36</v>
      </c>
      <c r="K26" s="68" t="s">
        <v>47</v>
      </c>
      <c r="L26" s="42"/>
    </row>
    <row r="27" spans="1:12" ht="15.75" x14ac:dyDescent="0.25">
      <c r="A27" s="14"/>
      <c r="B27" s="15"/>
      <c r="C27" s="11"/>
      <c r="D27" s="7" t="s">
        <v>23</v>
      </c>
      <c r="E27" s="70" t="s">
        <v>40</v>
      </c>
      <c r="F27" s="68">
        <v>30</v>
      </c>
      <c r="G27" s="67">
        <v>2.37</v>
      </c>
      <c r="H27" s="73">
        <v>0.3</v>
      </c>
      <c r="I27" s="67">
        <v>14.49</v>
      </c>
      <c r="J27" s="50">
        <v>70.14</v>
      </c>
      <c r="K27" s="67"/>
      <c r="L27" s="42"/>
    </row>
    <row r="28" spans="1:12" ht="16.5" thickBot="1" x14ac:dyDescent="0.3">
      <c r="A28" s="14"/>
      <c r="B28" s="15"/>
      <c r="C28" s="11"/>
      <c r="D28" s="7" t="s">
        <v>24</v>
      </c>
      <c r="E28" s="70" t="s">
        <v>57</v>
      </c>
      <c r="F28" s="68">
        <v>100</v>
      </c>
      <c r="G28" s="73">
        <v>0.4</v>
      </c>
      <c r="H28" s="73">
        <v>0.3</v>
      </c>
      <c r="I28" s="73">
        <v>10.9</v>
      </c>
      <c r="J28" s="52">
        <v>42</v>
      </c>
      <c r="K28" s="68" t="s">
        <v>44</v>
      </c>
      <c r="L28" s="42"/>
    </row>
    <row r="29" spans="1:12" ht="15" x14ac:dyDescent="0.25">
      <c r="A29" s="14"/>
      <c r="B29" s="15"/>
      <c r="C29" s="11"/>
      <c r="J29" s="128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125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125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26">
        <f t="shared" ref="J32:L32" si="9">SUM(J25:J31)</f>
        <v>452.99999999999994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125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125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125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125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125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125"/>
      <c r="K38" s="43"/>
      <c r="L38" s="42"/>
    </row>
    <row r="39" spans="1:12" ht="15.75" thickBot="1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125"/>
      <c r="K39" s="43"/>
      <c r="L39" s="42"/>
    </row>
    <row r="40" spans="1:12" ht="15" x14ac:dyDescent="0.25">
      <c r="A40" s="14"/>
      <c r="B40" s="15"/>
      <c r="C40" s="11"/>
      <c r="D40" s="6"/>
      <c r="E40" s="39"/>
      <c r="F40" s="40"/>
      <c r="G40" s="42"/>
      <c r="H40" s="42"/>
      <c r="I40" s="42"/>
      <c r="J40" s="125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125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26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15.3</v>
      </c>
      <c r="I43" s="32">
        <f t="shared" ref="I43" si="16">I32+I42</f>
        <v>62.93</v>
      </c>
      <c r="J43" s="127">
        <f t="shared" ref="J43:L43" si="17">J32+J42</f>
        <v>452.99999999999994</v>
      </c>
      <c r="K43" s="32"/>
      <c r="L43" s="32">
        <f t="shared" si="17"/>
        <v>99</v>
      </c>
    </row>
    <row r="44" spans="1:12" ht="16.5" thickBot="1" x14ac:dyDescent="0.3">
      <c r="A44" s="20">
        <v>1</v>
      </c>
      <c r="B44" s="21">
        <v>3</v>
      </c>
      <c r="C44" s="22" t="s">
        <v>20</v>
      </c>
      <c r="D44" s="5"/>
      <c r="E44" s="75" t="s">
        <v>72</v>
      </c>
      <c r="F44" s="68">
        <v>10</v>
      </c>
      <c r="G44" s="67">
        <v>0.12</v>
      </c>
      <c r="H44" s="67">
        <v>6.2</v>
      </c>
      <c r="I44" s="67">
        <v>1.96</v>
      </c>
      <c r="J44" s="57">
        <v>66.400000000000006</v>
      </c>
      <c r="K44" s="68" t="s">
        <v>49</v>
      </c>
      <c r="L44" s="40">
        <v>99</v>
      </c>
    </row>
    <row r="45" spans="1:12" ht="15.75" x14ac:dyDescent="0.25">
      <c r="A45" s="23"/>
      <c r="B45" s="15"/>
      <c r="C45" s="11"/>
      <c r="D45" s="5" t="s">
        <v>21</v>
      </c>
      <c r="E45" s="75" t="s">
        <v>77</v>
      </c>
      <c r="F45" s="68">
        <v>200</v>
      </c>
      <c r="G45" s="67">
        <v>9.0399999999999991</v>
      </c>
      <c r="H45" s="67">
        <v>21.62</v>
      </c>
      <c r="I45" s="67">
        <v>67.06</v>
      </c>
      <c r="J45" s="50">
        <v>493.04</v>
      </c>
      <c r="K45" s="67"/>
      <c r="L45" s="42"/>
    </row>
    <row r="46" spans="1:12" ht="15.75" x14ac:dyDescent="0.25">
      <c r="A46" s="23"/>
      <c r="B46" s="15"/>
      <c r="C46" s="11"/>
      <c r="D46" s="7" t="s">
        <v>22</v>
      </c>
      <c r="E46" s="70" t="s">
        <v>39</v>
      </c>
      <c r="F46" s="68">
        <v>180</v>
      </c>
      <c r="G46" s="67">
        <v>3.5</v>
      </c>
      <c r="H46" s="67">
        <v>2.9</v>
      </c>
      <c r="I46" s="67">
        <v>22.58</v>
      </c>
      <c r="J46" s="50">
        <v>129.87</v>
      </c>
      <c r="K46" s="68" t="s">
        <v>51</v>
      </c>
      <c r="L46" s="42"/>
    </row>
    <row r="47" spans="1:12" ht="15.75" x14ac:dyDescent="0.25">
      <c r="A47" s="23"/>
      <c r="B47" s="15"/>
      <c r="C47" s="11"/>
      <c r="D47" s="7" t="s">
        <v>23</v>
      </c>
      <c r="E47" s="70" t="s">
        <v>40</v>
      </c>
      <c r="F47" s="66">
        <v>30</v>
      </c>
      <c r="G47" s="69">
        <v>2.37</v>
      </c>
      <c r="H47" s="71">
        <v>0.3</v>
      </c>
      <c r="I47" s="69">
        <v>14.49</v>
      </c>
      <c r="J47" s="50">
        <v>70.14</v>
      </c>
      <c r="K47" s="67"/>
      <c r="L47" s="42"/>
    </row>
    <row r="48" spans="1:12" ht="16.5" thickBot="1" x14ac:dyDescent="0.3">
      <c r="A48" s="23"/>
      <c r="B48" s="15"/>
      <c r="C48" s="11"/>
      <c r="D48" s="7" t="s">
        <v>24</v>
      </c>
      <c r="E48" s="70" t="s">
        <v>75</v>
      </c>
      <c r="F48" s="68">
        <v>100</v>
      </c>
      <c r="G48" s="73">
        <v>0.4</v>
      </c>
      <c r="H48" s="73">
        <v>0.3</v>
      </c>
      <c r="I48" s="73">
        <v>10.9</v>
      </c>
      <c r="J48" s="52">
        <v>42</v>
      </c>
      <c r="K48" s="68" t="s">
        <v>44</v>
      </c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125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125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15.429999999999998</v>
      </c>
      <c r="H51" s="19">
        <f>SUM(H44:H50)</f>
        <v>31.32</v>
      </c>
      <c r="I51" s="19">
        <f>SUM(I44:I50)</f>
        <v>116.99</v>
      </c>
      <c r="J51" s="129">
        <f>SUM(J44:J50)</f>
        <v>801.45</v>
      </c>
      <c r="K51" s="25"/>
      <c r="L51" s="19">
        <f t="shared" ref="L51" si="18">SUM(L44:L50)</f>
        <v>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125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125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125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125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125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125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125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125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125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26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520</v>
      </c>
      <c r="G62" s="32">
        <f t="shared" ref="G62" si="23">G51+G61</f>
        <v>15.429999999999998</v>
      </c>
      <c r="H62" s="32">
        <f t="shared" ref="H62" si="24">H51+H61</f>
        <v>31.32</v>
      </c>
      <c r="I62" s="32">
        <f t="shared" ref="I62" si="25">I51+I61</f>
        <v>116.99</v>
      </c>
      <c r="J62" s="127">
        <f t="shared" ref="J62:L62" si="26">J51+J61</f>
        <v>801.45</v>
      </c>
      <c r="K62" s="32"/>
      <c r="L62" s="32">
        <f t="shared" si="26"/>
        <v>99</v>
      </c>
    </row>
    <row r="63" spans="1:12" ht="16.5" thickBot="1" x14ac:dyDescent="0.3">
      <c r="A63" s="20">
        <v>1</v>
      </c>
      <c r="B63" s="21">
        <v>4</v>
      </c>
      <c r="C63" s="22" t="s">
        <v>20</v>
      </c>
      <c r="D63" s="5"/>
      <c r="E63" s="70" t="s">
        <v>45</v>
      </c>
      <c r="F63" s="78">
        <v>10</v>
      </c>
      <c r="G63" s="82">
        <v>0.08</v>
      </c>
      <c r="H63" s="67">
        <v>7.25</v>
      </c>
      <c r="I63" s="67">
        <v>0.13</v>
      </c>
      <c r="J63" s="130">
        <v>66.09</v>
      </c>
      <c r="K63" s="68" t="s">
        <v>49</v>
      </c>
      <c r="L63" s="40">
        <v>99</v>
      </c>
    </row>
    <row r="64" spans="1:12" ht="16.5" thickBot="1" x14ac:dyDescent="0.3">
      <c r="A64" s="23"/>
      <c r="B64" s="15"/>
      <c r="C64" s="11"/>
      <c r="D64" s="53" t="s">
        <v>21</v>
      </c>
      <c r="E64" s="79" t="s">
        <v>78</v>
      </c>
      <c r="F64" s="68">
        <v>90</v>
      </c>
      <c r="G64" s="69">
        <v>15.19</v>
      </c>
      <c r="H64" s="69">
        <v>6.48</v>
      </c>
      <c r="I64" s="69">
        <v>1.17</v>
      </c>
      <c r="J64" s="81">
        <v>123.83</v>
      </c>
      <c r="K64" s="69" t="s">
        <v>54</v>
      </c>
      <c r="L64" s="42"/>
    </row>
    <row r="65" spans="1:12" ht="15.75" x14ac:dyDescent="0.25">
      <c r="A65" s="23"/>
      <c r="B65" s="15"/>
      <c r="C65" s="11"/>
      <c r="D65" s="53" t="s">
        <v>21</v>
      </c>
      <c r="E65" s="80" t="s">
        <v>59</v>
      </c>
      <c r="F65" s="77">
        <v>150</v>
      </c>
      <c r="G65" s="83">
        <v>3.47</v>
      </c>
      <c r="H65" s="83">
        <v>3.45</v>
      </c>
      <c r="I65" s="83">
        <v>31.61</v>
      </c>
      <c r="J65" s="50">
        <v>171.57</v>
      </c>
      <c r="K65" s="77" t="s">
        <v>88</v>
      </c>
      <c r="L65" s="42"/>
    </row>
    <row r="66" spans="1:12" ht="15.75" x14ac:dyDescent="0.25">
      <c r="A66" s="23"/>
      <c r="B66" s="15"/>
      <c r="C66" s="11"/>
      <c r="D66" s="7" t="s">
        <v>22</v>
      </c>
      <c r="E66" s="70" t="s">
        <v>53</v>
      </c>
      <c r="F66" s="68">
        <v>200</v>
      </c>
      <c r="G66" s="67">
        <v>0.06</v>
      </c>
      <c r="H66" s="67">
        <v>0.01</v>
      </c>
      <c r="I66" s="67">
        <v>11.19</v>
      </c>
      <c r="J66" s="50">
        <v>46.28</v>
      </c>
      <c r="K66" s="68" t="s">
        <v>43</v>
      </c>
      <c r="L66" s="42"/>
    </row>
    <row r="67" spans="1:12" ht="15.75" x14ac:dyDescent="0.25">
      <c r="A67" s="23"/>
      <c r="B67" s="15"/>
      <c r="C67" s="11"/>
      <c r="D67" s="7" t="s">
        <v>23</v>
      </c>
      <c r="E67" s="70" t="s">
        <v>40</v>
      </c>
      <c r="F67" s="66">
        <v>30</v>
      </c>
      <c r="G67" s="69">
        <v>2.37</v>
      </c>
      <c r="H67" s="71">
        <v>0.3</v>
      </c>
      <c r="I67" s="69">
        <v>14.49</v>
      </c>
      <c r="J67" s="50">
        <v>70.14</v>
      </c>
      <c r="K67" s="67"/>
      <c r="L67" s="42"/>
    </row>
    <row r="68" spans="1:12" ht="16.5" thickBot="1" x14ac:dyDescent="0.3">
      <c r="A68" s="23"/>
      <c r="B68" s="15"/>
      <c r="C68" s="11"/>
      <c r="D68" s="7" t="s">
        <v>24</v>
      </c>
      <c r="E68" s="70" t="s">
        <v>57</v>
      </c>
      <c r="F68" s="68">
        <v>100</v>
      </c>
      <c r="G68" s="73">
        <v>0.4</v>
      </c>
      <c r="H68" s="73">
        <v>0.4</v>
      </c>
      <c r="I68" s="73">
        <v>9.8000000000000007</v>
      </c>
      <c r="J68" s="52">
        <v>47</v>
      </c>
      <c r="K68" s="68" t="s">
        <v>44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125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7">SUM(G63:G69)</f>
        <v>21.569999999999997</v>
      </c>
      <c r="H70" s="19">
        <f t="shared" ref="H70" si="28">SUM(H63:H69)</f>
        <v>17.89</v>
      </c>
      <c r="I70" s="19">
        <f t="shared" ref="I70" si="29">SUM(I63:I69)</f>
        <v>68.39</v>
      </c>
      <c r="J70" s="126">
        <f t="shared" ref="J70:L70" si="30">SUM(J63:J69)</f>
        <v>524.91</v>
      </c>
      <c r="K70" s="25"/>
      <c r="L70" s="19">
        <f t="shared" si="30"/>
        <v>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125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125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125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125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125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125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125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125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125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26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580</v>
      </c>
      <c r="G81" s="32">
        <f t="shared" ref="G81" si="35">G70+G80</f>
        <v>21.569999999999997</v>
      </c>
      <c r="H81" s="32">
        <f t="shared" ref="H81" si="36">H70+H80</f>
        <v>17.89</v>
      </c>
      <c r="I81" s="32">
        <f t="shared" ref="I81" si="37">I70+I80</f>
        <v>68.39</v>
      </c>
      <c r="J81" s="127">
        <f t="shared" ref="J81:L81" si="38">J70+J80</f>
        <v>524.91</v>
      </c>
      <c r="K81" s="32"/>
      <c r="L81" s="32">
        <f t="shared" si="38"/>
        <v>99</v>
      </c>
    </row>
    <row r="82" spans="1:12" ht="16.5" thickBot="1" x14ac:dyDescent="0.3">
      <c r="A82" s="20">
        <v>1</v>
      </c>
      <c r="B82" s="21">
        <v>5</v>
      </c>
      <c r="C82" s="22" t="s">
        <v>20</v>
      </c>
      <c r="D82" s="5"/>
      <c r="E82" s="70" t="s">
        <v>50</v>
      </c>
      <c r="F82" s="68">
        <v>18</v>
      </c>
      <c r="G82" s="67">
        <v>1.8</v>
      </c>
      <c r="H82" s="67">
        <v>5.3</v>
      </c>
      <c r="I82" s="67">
        <v>0.9</v>
      </c>
      <c r="J82" s="86">
        <v>52.9</v>
      </c>
      <c r="K82" s="68" t="s">
        <v>49</v>
      </c>
      <c r="L82" s="40">
        <v>99</v>
      </c>
    </row>
    <row r="83" spans="1:12" ht="15.75" x14ac:dyDescent="0.25">
      <c r="A83" s="23"/>
      <c r="B83" s="15"/>
      <c r="C83" s="11"/>
      <c r="D83" s="5" t="s">
        <v>21</v>
      </c>
      <c r="E83" s="70" t="s">
        <v>73</v>
      </c>
      <c r="F83" s="66">
        <v>155</v>
      </c>
      <c r="G83" s="69">
        <v>4.8600000000000003</v>
      </c>
      <c r="H83" s="69">
        <v>7.54</v>
      </c>
      <c r="I83" s="69">
        <v>35.85</v>
      </c>
      <c r="J83" s="87">
        <v>219.5</v>
      </c>
      <c r="K83" s="69" t="s">
        <v>66</v>
      </c>
      <c r="L83" s="42"/>
    </row>
    <row r="84" spans="1:12" ht="15.75" x14ac:dyDescent="0.25">
      <c r="A84" s="23"/>
      <c r="B84" s="15"/>
      <c r="C84" s="11"/>
      <c r="D84" s="7" t="s">
        <v>22</v>
      </c>
      <c r="E84" s="70" t="s">
        <v>46</v>
      </c>
      <c r="F84" s="68">
        <v>200</v>
      </c>
      <c r="G84" s="72"/>
      <c r="H84" s="72"/>
      <c r="I84" s="67">
        <v>11.09</v>
      </c>
      <c r="J84" s="87">
        <v>44.34</v>
      </c>
      <c r="K84" s="68" t="s">
        <v>47</v>
      </c>
      <c r="L84" s="42"/>
    </row>
    <row r="85" spans="1:12" ht="15.75" x14ac:dyDescent="0.25">
      <c r="A85" s="23"/>
      <c r="B85" s="15"/>
      <c r="C85" s="11"/>
      <c r="D85" s="7"/>
      <c r="E85" s="85" t="s">
        <v>55</v>
      </c>
      <c r="F85" s="84">
        <v>40</v>
      </c>
      <c r="G85" s="88">
        <v>5.08</v>
      </c>
      <c r="H85" s="89">
        <v>4.5999999999999996</v>
      </c>
      <c r="I85" s="88">
        <v>0.28000000000000003</v>
      </c>
      <c r="J85" s="87">
        <v>62.839999999999996</v>
      </c>
      <c r="K85" s="84" t="s">
        <v>56</v>
      </c>
      <c r="L85" s="42"/>
    </row>
    <row r="86" spans="1:12" ht="15.75" x14ac:dyDescent="0.25">
      <c r="A86" s="23"/>
      <c r="B86" s="15"/>
      <c r="C86" s="11"/>
      <c r="D86" s="7" t="s">
        <v>23</v>
      </c>
      <c r="E86" s="70" t="s">
        <v>40</v>
      </c>
      <c r="F86" s="66">
        <v>30</v>
      </c>
      <c r="G86" s="69">
        <v>2.37</v>
      </c>
      <c r="H86" s="71">
        <v>0.3</v>
      </c>
      <c r="I86" s="69">
        <v>14.49</v>
      </c>
      <c r="J86" s="87">
        <v>70.14</v>
      </c>
      <c r="K86" s="67"/>
      <c r="L86" s="42"/>
    </row>
    <row r="87" spans="1:12" ht="15.75" x14ac:dyDescent="0.25">
      <c r="A87" s="23"/>
      <c r="B87" s="15"/>
      <c r="C87" s="11"/>
      <c r="D87" s="7" t="s">
        <v>24</v>
      </c>
      <c r="E87" s="70" t="s">
        <v>79</v>
      </c>
      <c r="F87" s="66">
        <v>150</v>
      </c>
      <c r="G87" s="71">
        <v>2.25</v>
      </c>
      <c r="H87" s="71">
        <v>0.3</v>
      </c>
      <c r="I87" s="71">
        <v>32.700000000000003</v>
      </c>
      <c r="J87" s="87">
        <v>142.5</v>
      </c>
      <c r="K87" s="66" t="s">
        <v>44</v>
      </c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125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593</v>
      </c>
      <c r="G89" s="19">
        <f t="shared" ref="G89" si="39">SUM(G82:G88)</f>
        <v>16.36</v>
      </c>
      <c r="H89" s="19">
        <f t="shared" ref="H89" si="40">SUM(H82:H88)</f>
        <v>18.04</v>
      </c>
      <c r="I89" s="19">
        <f t="shared" ref="I89" si="41">SUM(I82:I88)</f>
        <v>95.31</v>
      </c>
      <c r="J89" s="126">
        <f t="shared" ref="J89:L89" si="42">SUM(J82:J88)</f>
        <v>592.22</v>
      </c>
      <c r="K89" s="25"/>
      <c r="L89" s="19">
        <f t="shared" si="42"/>
        <v>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125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125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125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125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125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125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125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125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125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26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593</v>
      </c>
      <c r="G100" s="32">
        <f t="shared" ref="G100" si="47">G89+G99</f>
        <v>16.36</v>
      </c>
      <c r="H100" s="32">
        <f t="shared" ref="H100" si="48">H89+H99</f>
        <v>18.04</v>
      </c>
      <c r="I100" s="32">
        <f t="shared" ref="I100" si="49">I89+I99</f>
        <v>95.31</v>
      </c>
      <c r="J100" s="127">
        <f t="shared" ref="J100:L100" si="50">J89+J99</f>
        <v>592.22</v>
      </c>
      <c r="K100" s="32"/>
      <c r="L100" s="32">
        <f t="shared" si="50"/>
        <v>99</v>
      </c>
    </row>
    <row r="101" spans="1:12" ht="16.5" thickBot="1" x14ac:dyDescent="0.3">
      <c r="A101" s="20">
        <v>2</v>
      </c>
      <c r="B101" s="21">
        <v>1</v>
      </c>
      <c r="C101" s="22" t="s">
        <v>20</v>
      </c>
      <c r="D101" s="5"/>
      <c r="E101" s="70" t="s">
        <v>65</v>
      </c>
      <c r="F101" s="68">
        <v>15</v>
      </c>
      <c r="G101" s="73">
        <v>3.9</v>
      </c>
      <c r="H101" s="67">
        <v>3.92</v>
      </c>
      <c r="I101" s="72"/>
      <c r="J101" s="68">
        <v>51.6</v>
      </c>
      <c r="K101" s="68" t="s">
        <v>49</v>
      </c>
      <c r="L101" s="40">
        <v>99</v>
      </c>
    </row>
    <row r="102" spans="1:12" ht="16.5" thickBot="1" x14ac:dyDescent="0.3">
      <c r="A102" s="23"/>
      <c r="B102" s="15"/>
      <c r="C102" s="11"/>
      <c r="D102" s="5" t="s">
        <v>21</v>
      </c>
      <c r="E102" s="70" t="s">
        <v>86</v>
      </c>
      <c r="F102" s="68">
        <v>90</v>
      </c>
      <c r="G102" s="67">
        <v>21.57</v>
      </c>
      <c r="H102" s="73">
        <v>9.0500000000000007</v>
      </c>
      <c r="I102" s="67">
        <v>3.46</v>
      </c>
      <c r="J102" s="68">
        <v>163.63999999999999</v>
      </c>
      <c r="K102" s="67"/>
      <c r="L102" s="42"/>
    </row>
    <row r="103" spans="1:12" ht="15.75" x14ac:dyDescent="0.25">
      <c r="A103" s="23"/>
      <c r="B103" s="15"/>
      <c r="C103" s="11"/>
      <c r="D103" s="5" t="s">
        <v>21</v>
      </c>
      <c r="E103" s="90" t="s">
        <v>82</v>
      </c>
      <c r="F103" s="91">
        <v>155</v>
      </c>
      <c r="G103" s="92">
        <v>6.6</v>
      </c>
      <c r="H103" s="93">
        <v>4.3</v>
      </c>
      <c r="I103" s="92">
        <v>42.3</v>
      </c>
      <c r="J103" s="102">
        <v>235</v>
      </c>
      <c r="K103" s="68" t="s">
        <v>58</v>
      </c>
      <c r="L103" s="42"/>
    </row>
    <row r="104" spans="1:12" ht="15.75" x14ac:dyDescent="0.25">
      <c r="A104" s="23"/>
      <c r="B104" s="15"/>
      <c r="C104" s="11"/>
      <c r="D104" s="7" t="s">
        <v>22</v>
      </c>
      <c r="E104" s="70" t="s">
        <v>53</v>
      </c>
      <c r="F104" s="68">
        <v>200</v>
      </c>
      <c r="G104" s="67">
        <v>0.06</v>
      </c>
      <c r="H104" s="67">
        <v>0.01</v>
      </c>
      <c r="I104" s="67">
        <v>11.19</v>
      </c>
      <c r="J104" s="68">
        <v>46.28</v>
      </c>
      <c r="K104" s="68" t="s">
        <v>43</v>
      </c>
      <c r="L104" s="42"/>
    </row>
    <row r="105" spans="1:12" ht="15.75" x14ac:dyDescent="0.25">
      <c r="A105" s="23"/>
      <c r="B105" s="15"/>
      <c r="C105" s="11"/>
      <c r="D105" s="7" t="s">
        <v>23</v>
      </c>
      <c r="E105" s="70" t="s">
        <v>40</v>
      </c>
      <c r="F105" s="68">
        <v>30</v>
      </c>
      <c r="G105" s="67">
        <v>2.37</v>
      </c>
      <c r="H105" s="73">
        <v>0.3</v>
      </c>
      <c r="I105" s="67">
        <v>14.49</v>
      </c>
      <c r="J105" s="68">
        <v>70.5</v>
      </c>
      <c r="K105" s="67"/>
      <c r="L105" s="42"/>
    </row>
    <row r="106" spans="1:12" ht="15.75" x14ac:dyDescent="0.25">
      <c r="A106" s="23"/>
      <c r="B106" s="15"/>
      <c r="C106" s="11"/>
      <c r="D106" s="54" t="s">
        <v>24</v>
      </c>
      <c r="E106" s="70" t="s">
        <v>57</v>
      </c>
      <c r="F106" s="68">
        <v>100</v>
      </c>
      <c r="G106" s="73">
        <v>0.4</v>
      </c>
      <c r="H106" s="73">
        <v>0.4</v>
      </c>
      <c r="I106" s="73">
        <v>9.8000000000000007</v>
      </c>
      <c r="J106" s="68">
        <v>47</v>
      </c>
      <c r="K106" s="68" t="s">
        <v>44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125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1">SUM(G101:G107)</f>
        <v>34.9</v>
      </c>
      <c r="H108" s="19">
        <f t="shared" si="51"/>
        <v>17.98</v>
      </c>
      <c r="I108" s="19">
        <f t="shared" si="51"/>
        <v>81.239999999999995</v>
      </c>
      <c r="J108" s="126">
        <f t="shared" si="51"/>
        <v>614.02</v>
      </c>
      <c r="K108" s="25"/>
      <c r="L108" s="19">
        <f t="shared" ref="L108" si="52">SUM(L101:L107)</f>
        <v>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125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125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125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125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125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125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125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125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125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26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590</v>
      </c>
      <c r="G119" s="32">
        <f t="shared" ref="G119" si="55">G108+G118</f>
        <v>34.9</v>
      </c>
      <c r="H119" s="32">
        <f t="shared" ref="H119" si="56">H108+H118</f>
        <v>17.98</v>
      </c>
      <c r="I119" s="32">
        <f t="shared" ref="I119" si="57">I108+I118</f>
        <v>81.239999999999995</v>
      </c>
      <c r="J119" s="127">
        <f t="shared" ref="J119:L119" si="58">J108+J118</f>
        <v>614.02</v>
      </c>
      <c r="K119" s="32"/>
      <c r="L119" s="32">
        <f t="shared" si="58"/>
        <v>99</v>
      </c>
    </row>
    <row r="120" spans="1:12" ht="16.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75" t="s">
        <v>80</v>
      </c>
      <c r="F120" s="66">
        <v>50</v>
      </c>
      <c r="G120" s="69">
        <v>6.5</v>
      </c>
      <c r="H120" s="71">
        <v>12.5</v>
      </c>
      <c r="I120" s="69">
        <v>0</v>
      </c>
      <c r="J120" s="66">
        <v>138.5</v>
      </c>
      <c r="K120" s="66"/>
      <c r="L120" s="40">
        <v>99</v>
      </c>
    </row>
    <row r="121" spans="1:12" ht="31.5" x14ac:dyDescent="0.25">
      <c r="A121" s="14"/>
      <c r="B121" s="15"/>
      <c r="C121" s="11"/>
      <c r="D121" s="5" t="s">
        <v>21</v>
      </c>
      <c r="E121" s="95" t="s">
        <v>68</v>
      </c>
      <c r="F121" s="94">
        <v>155</v>
      </c>
      <c r="G121" s="96">
        <v>6.6</v>
      </c>
      <c r="H121" s="96">
        <v>8.9</v>
      </c>
      <c r="I121" s="96">
        <v>32.4</v>
      </c>
      <c r="J121" s="94">
        <v>237</v>
      </c>
      <c r="K121" s="94">
        <v>171</v>
      </c>
      <c r="L121" s="42"/>
    </row>
    <row r="122" spans="1:12" ht="15.75" x14ac:dyDescent="0.25">
      <c r="A122" s="14"/>
      <c r="B122" s="15"/>
      <c r="C122" s="11"/>
      <c r="D122" s="7" t="s">
        <v>22</v>
      </c>
      <c r="E122" s="70" t="s">
        <v>46</v>
      </c>
      <c r="F122" s="68">
        <v>200</v>
      </c>
      <c r="G122" s="72"/>
      <c r="H122" s="72"/>
      <c r="I122" s="67">
        <v>11.09</v>
      </c>
      <c r="J122" s="68">
        <v>44.34</v>
      </c>
      <c r="K122" s="68" t="s">
        <v>47</v>
      </c>
      <c r="L122" s="42"/>
    </row>
    <row r="123" spans="1:12" ht="15.75" x14ac:dyDescent="0.25">
      <c r="A123" s="14"/>
      <c r="B123" s="15"/>
      <c r="C123" s="11"/>
      <c r="D123" s="7" t="s">
        <v>23</v>
      </c>
      <c r="E123" s="70" t="s">
        <v>40</v>
      </c>
      <c r="F123" s="68">
        <v>30</v>
      </c>
      <c r="G123" s="67">
        <v>2.37</v>
      </c>
      <c r="H123" s="73">
        <v>0.3</v>
      </c>
      <c r="I123" s="67">
        <v>14.49</v>
      </c>
      <c r="J123" s="68">
        <v>70.5</v>
      </c>
      <c r="K123" s="67"/>
      <c r="L123" s="42"/>
    </row>
    <row r="124" spans="1:12" ht="15.75" x14ac:dyDescent="0.25">
      <c r="A124" s="14"/>
      <c r="B124" s="15"/>
      <c r="C124" s="11"/>
      <c r="D124" s="7" t="s">
        <v>24</v>
      </c>
      <c r="E124" s="70" t="s">
        <v>75</v>
      </c>
      <c r="F124" s="68">
        <v>100</v>
      </c>
      <c r="G124" s="73">
        <v>0.4</v>
      </c>
      <c r="H124" s="73">
        <v>0.3</v>
      </c>
      <c r="I124" s="73">
        <v>10.9</v>
      </c>
      <c r="J124" s="68">
        <v>42</v>
      </c>
      <c r="K124" s="68" t="s">
        <v>44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125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125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65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26">
        <f t="shared" si="59"/>
        <v>532.34</v>
      </c>
      <c r="K127" s="25"/>
      <c r="L127" s="19">
        <f t="shared" ref="L127" si="60">SUM(L120:L126)</f>
        <v>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125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125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125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125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125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125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125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125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125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26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127">
        <f t="shared" ref="J138:L138" si="66">J127+J137</f>
        <v>532.34</v>
      </c>
      <c r="K138" s="32"/>
      <c r="L138" s="32">
        <f t="shared" si="66"/>
        <v>99</v>
      </c>
    </row>
    <row r="139" spans="1:12" ht="32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70" t="s">
        <v>81</v>
      </c>
      <c r="F139" s="68">
        <v>200</v>
      </c>
      <c r="G139" s="67">
        <v>6.96</v>
      </c>
      <c r="H139" s="67">
        <v>7.42</v>
      </c>
      <c r="I139" s="67">
        <v>34.68</v>
      </c>
      <c r="J139" s="57">
        <v>232.05</v>
      </c>
      <c r="K139" s="67" t="s">
        <v>52</v>
      </c>
      <c r="L139" s="40">
        <v>99</v>
      </c>
    </row>
    <row r="140" spans="1:12" ht="31.5" x14ac:dyDescent="0.25">
      <c r="A140" s="23"/>
      <c r="B140" s="15"/>
      <c r="C140" s="11"/>
      <c r="D140" s="5" t="s">
        <v>21</v>
      </c>
      <c r="E140" s="70" t="s">
        <v>60</v>
      </c>
      <c r="F140" s="68">
        <v>100</v>
      </c>
      <c r="G140" s="67">
        <v>7.63</v>
      </c>
      <c r="H140" s="67">
        <v>8.16</v>
      </c>
      <c r="I140" s="67">
        <v>31.26</v>
      </c>
      <c r="J140" s="50">
        <v>232.42</v>
      </c>
      <c r="K140" s="68"/>
      <c r="L140" s="42"/>
    </row>
    <row r="141" spans="1:12" ht="15.75" x14ac:dyDescent="0.25">
      <c r="A141" s="23"/>
      <c r="B141" s="15"/>
      <c r="C141" s="11"/>
      <c r="D141" s="7" t="s">
        <v>22</v>
      </c>
      <c r="E141" s="70" t="s">
        <v>39</v>
      </c>
      <c r="F141" s="68">
        <v>180</v>
      </c>
      <c r="G141" s="67">
        <v>3.5</v>
      </c>
      <c r="H141" s="67">
        <v>2.9</v>
      </c>
      <c r="I141" s="67">
        <v>22.58</v>
      </c>
      <c r="J141" s="50">
        <v>129.87</v>
      </c>
      <c r="K141" s="68" t="s">
        <v>51</v>
      </c>
      <c r="L141" s="42"/>
    </row>
    <row r="142" spans="1:12" ht="15.75" customHeight="1" x14ac:dyDescent="0.25">
      <c r="A142" s="23"/>
      <c r="B142" s="15"/>
      <c r="C142" s="11"/>
      <c r="D142" s="7" t="s">
        <v>24</v>
      </c>
      <c r="E142" s="70" t="s">
        <v>79</v>
      </c>
      <c r="F142" s="66">
        <v>150</v>
      </c>
      <c r="G142" s="71">
        <v>2.25</v>
      </c>
      <c r="H142" s="71">
        <v>0.3</v>
      </c>
      <c r="I142" s="71">
        <v>32.700000000000003</v>
      </c>
      <c r="J142" s="50">
        <v>142.5</v>
      </c>
      <c r="K142" s="66" t="s">
        <v>44</v>
      </c>
      <c r="L142" s="42"/>
    </row>
    <row r="143" spans="1:12" ht="15" x14ac:dyDescent="0.25">
      <c r="A143" s="23"/>
      <c r="B143" s="15"/>
      <c r="C143" s="11"/>
      <c r="E143" s="58"/>
      <c r="F143" s="50"/>
      <c r="G143" s="50"/>
      <c r="H143" s="50"/>
      <c r="I143" s="51"/>
      <c r="J143" s="50"/>
      <c r="K143" s="6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125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125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7">SUM(G139:G145)</f>
        <v>20.34</v>
      </c>
      <c r="H146" s="19">
        <f t="shared" si="67"/>
        <v>18.78</v>
      </c>
      <c r="I146" s="19">
        <f t="shared" si="67"/>
        <v>121.22</v>
      </c>
      <c r="J146" s="126">
        <f t="shared" si="67"/>
        <v>736.84</v>
      </c>
      <c r="K146" s="25"/>
      <c r="L146" s="19">
        <f t="shared" ref="L146" si="68">SUM(L139:L145)</f>
        <v>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125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125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125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125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125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125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125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125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125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26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630</v>
      </c>
      <c r="G157" s="32">
        <f t="shared" ref="G157" si="71">G146+G156</f>
        <v>20.34</v>
      </c>
      <c r="H157" s="32">
        <f t="shared" ref="H157" si="72">H146+H156</f>
        <v>18.78</v>
      </c>
      <c r="I157" s="32">
        <f t="shared" ref="I157" si="73">I146+I156</f>
        <v>121.22</v>
      </c>
      <c r="J157" s="127">
        <f t="shared" ref="J157:L157" si="74">J146+J156</f>
        <v>736.84</v>
      </c>
      <c r="K157" s="32"/>
      <c r="L157" s="32">
        <f t="shared" si="74"/>
        <v>99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/>
      <c r="E158" s="70" t="s">
        <v>45</v>
      </c>
      <c r="F158" s="68">
        <v>10</v>
      </c>
      <c r="G158" s="67">
        <v>0.08</v>
      </c>
      <c r="H158" s="67">
        <v>7.25</v>
      </c>
      <c r="I158" s="67">
        <v>0.13</v>
      </c>
      <c r="J158" s="68">
        <v>66.09</v>
      </c>
      <c r="K158" s="68" t="s">
        <v>49</v>
      </c>
      <c r="L158" s="40">
        <v>99</v>
      </c>
    </row>
    <row r="159" spans="1:12" ht="15.75" x14ac:dyDescent="0.25">
      <c r="A159" s="23"/>
      <c r="B159" s="15"/>
      <c r="C159" s="11"/>
      <c r="D159" s="6"/>
      <c r="E159" s="70" t="s">
        <v>74</v>
      </c>
      <c r="F159" s="66">
        <v>120</v>
      </c>
      <c r="G159" s="71">
        <v>7.6</v>
      </c>
      <c r="H159" s="71">
        <v>3.9</v>
      </c>
      <c r="I159" s="71">
        <v>0</v>
      </c>
      <c r="J159" s="68">
        <v>118.3</v>
      </c>
      <c r="K159" s="66"/>
      <c r="L159" s="42"/>
    </row>
    <row r="160" spans="1:12" ht="31.5" x14ac:dyDescent="0.25">
      <c r="A160" s="23"/>
      <c r="B160" s="15"/>
      <c r="C160" s="11"/>
      <c r="D160" s="6" t="s">
        <v>85</v>
      </c>
      <c r="E160" s="70" t="s">
        <v>89</v>
      </c>
      <c r="F160" s="97">
        <v>160</v>
      </c>
      <c r="G160" s="98">
        <v>5.91</v>
      </c>
      <c r="H160" s="98">
        <v>5.72</v>
      </c>
      <c r="I160" s="98">
        <v>29.29</v>
      </c>
      <c r="J160" s="97">
        <v>192.238</v>
      </c>
      <c r="K160" s="68" t="s">
        <v>52</v>
      </c>
      <c r="L160" s="42"/>
    </row>
    <row r="161" spans="1:12" ht="15.75" x14ac:dyDescent="0.25">
      <c r="A161" s="23"/>
      <c r="B161" s="15"/>
      <c r="C161" s="11"/>
      <c r="D161" s="7" t="s">
        <v>22</v>
      </c>
      <c r="E161" s="70" t="s">
        <v>53</v>
      </c>
      <c r="F161" s="97">
        <v>200</v>
      </c>
      <c r="G161" s="98">
        <v>0.06</v>
      </c>
      <c r="H161" s="98">
        <f>0.06</f>
        <v>0.06</v>
      </c>
      <c r="I161" s="98">
        <f>6.7</f>
        <v>6.7</v>
      </c>
      <c r="J161" s="97">
        <v>46.28</v>
      </c>
      <c r="K161" s="68" t="s">
        <v>43</v>
      </c>
      <c r="L161" s="42"/>
    </row>
    <row r="162" spans="1:12" ht="15.75" x14ac:dyDescent="0.25">
      <c r="A162" s="23"/>
      <c r="B162" s="15"/>
      <c r="C162" s="11"/>
      <c r="D162" s="7" t="s">
        <v>23</v>
      </c>
      <c r="E162" s="70" t="s">
        <v>40</v>
      </c>
      <c r="F162" s="68">
        <v>30</v>
      </c>
      <c r="G162" s="67">
        <v>2.37</v>
      </c>
      <c r="H162" s="73">
        <v>0.3</v>
      </c>
      <c r="I162" s="67">
        <v>14.49</v>
      </c>
      <c r="J162" s="68">
        <v>70.5</v>
      </c>
      <c r="K162" s="67"/>
      <c r="L162" s="42"/>
    </row>
    <row r="163" spans="1:12" ht="15.75" x14ac:dyDescent="0.25">
      <c r="A163" s="23"/>
      <c r="B163" s="15"/>
      <c r="C163" s="11"/>
      <c r="D163" s="7" t="s">
        <v>24</v>
      </c>
      <c r="E163" s="70" t="s">
        <v>75</v>
      </c>
      <c r="F163" s="68">
        <v>100</v>
      </c>
      <c r="G163" s="73">
        <v>0.4</v>
      </c>
      <c r="H163" s="73">
        <v>0.3</v>
      </c>
      <c r="I163" s="73">
        <v>10.9</v>
      </c>
      <c r="J163" s="68">
        <v>42</v>
      </c>
      <c r="K163" s="68" t="s">
        <v>44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125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5">SUM(G158:G164)</f>
        <v>16.419999999999998</v>
      </c>
      <c r="H165" s="19">
        <f t="shared" si="75"/>
        <v>17.53</v>
      </c>
      <c r="I165" s="19">
        <f t="shared" si="75"/>
        <v>61.51</v>
      </c>
      <c r="J165" s="126">
        <f t="shared" si="75"/>
        <v>535.40800000000002</v>
      </c>
      <c r="K165" s="25"/>
      <c r="L165" s="19">
        <f t="shared" ref="L165" si="76">SUM(L158:L164)</f>
        <v>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125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125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125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125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125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125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125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125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125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26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620</v>
      </c>
      <c r="G176" s="32">
        <f t="shared" ref="G176" si="79">G165+G175</f>
        <v>16.419999999999998</v>
      </c>
      <c r="H176" s="32">
        <f t="shared" ref="H176" si="80">H165+H175</f>
        <v>17.53</v>
      </c>
      <c r="I176" s="32">
        <f t="shared" ref="I176" si="81">I165+I175</f>
        <v>61.51</v>
      </c>
      <c r="J176" s="127">
        <f t="shared" ref="J176:L176" si="82">J165+J175</f>
        <v>535.40800000000002</v>
      </c>
      <c r="K176" s="32"/>
      <c r="L176" s="32">
        <f t="shared" si="82"/>
        <v>99</v>
      </c>
    </row>
    <row r="177" spans="1:12" ht="16.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75" t="s">
        <v>80</v>
      </c>
      <c r="F177" s="66">
        <v>50</v>
      </c>
      <c r="G177" s="69">
        <v>6.5</v>
      </c>
      <c r="H177" s="71">
        <v>12.5</v>
      </c>
      <c r="I177" s="69">
        <v>0</v>
      </c>
      <c r="J177" s="66">
        <v>138.5</v>
      </c>
      <c r="K177" s="99"/>
      <c r="L177" s="40">
        <v>99</v>
      </c>
    </row>
    <row r="178" spans="1:12" ht="15.75" x14ac:dyDescent="0.25">
      <c r="A178" s="23"/>
      <c r="B178" s="15"/>
      <c r="C178" s="11"/>
      <c r="D178" s="5" t="s">
        <v>21</v>
      </c>
      <c r="E178" s="90" t="s">
        <v>82</v>
      </c>
      <c r="F178" s="91">
        <v>155</v>
      </c>
      <c r="G178" s="92">
        <v>6.6</v>
      </c>
      <c r="H178" s="93">
        <v>4.3</v>
      </c>
      <c r="I178" s="92">
        <v>42.3</v>
      </c>
      <c r="J178" s="102">
        <v>235</v>
      </c>
      <c r="K178" s="68" t="s">
        <v>58</v>
      </c>
      <c r="L178" s="42"/>
    </row>
    <row r="179" spans="1:12" ht="15.75" x14ac:dyDescent="0.25">
      <c r="A179" s="23"/>
      <c r="B179" s="15"/>
      <c r="C179" s="11"/>
      <c r="D179" s="7" t="s">
        <v>22</v>
      </c>
      <c r="E179" s="70" t="s">
        <v>46</v>
      </c>
      <c r="F179" s="68">
        <v>200</v>
      </c>
      <c r="G179" s="72"/>
      <c r="H179" s="72"/>
      <c r="I179" s="67">
        <v>11.09</v>
      </c>
      <c r="J179" s="68">
        <v>44.34</v>
      </c>
      <c r="K179" s="68" t="s">
        <v>47</v>
      </c>
      <c r="L179" s="42"/>
    </row>
    <row r="180" spans="1:12" ht="15.75" x14ac:dyDescent="0.25">
      <c r="A180" s="23"/>
      <c r="B180" s="15"/>
      <c r="C180" s="11"/>
      <c r="D180" s="7" t="s">
        <v>23</v>
      </c>
      <c r="E180" s="70" t="s">
        <v>40</v>
      </c>
      <c r="F180" s="68">
        <v>30</v>
      </c>
      <c r="G180" s="67">
        <v>2.37</v>
      </c>
      <c r="H180" s="73">
        <v>0.3</v>
      </c>
      <c r="I180" s="67">
        <v>14.49</v>
      </c>
      <c r="J180" s="68">
        <v>70.5</v>
      </c>
      <c r="K180" s="67"/>
      <c r="L180" s="42"/>
    </row>
    <row r="181" spans="1:12" ht="15.75" x14ac:dyDescent="0.25">
      <c r="A181" s="23"/>
      <c r="B181" s="15"/>
      <c r="C181" s="11"/>
      <c r="D181" s="7" t="s">
        <v>24</v>
      </c>
      <c r="E181" s="70" t="s">
        <v>57</v>
      </c>
      <c r="F181" s="68">
        <v>100</v>
      </c>
      <c r="G181" s="73">
        <v>0.4</v>
      </c>
      <c r="H181" s="73">
        <v>0.4</v>
      </c>
      <c r="I181" s="73">
        <v>9.8000000000000007</v>
      </c>
      <c r="J181" s="68">
        <v>47</v>
      </c>
      <c r="K181" s="68" t="s">
        <v>44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125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125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3">SUM(G177:G183)</f>
        <v>15.87</v>
      </c>
      <c r="H184" s="19">
        <f t="shared" si="83"/>
        <v>17.5</v>
      </c>
      <c r="I184" s="19">
        <f t="shared" si="83"/>
        <v>77.679999999999993</v>
      </c>
      <c r="J184" s="126">
        <f t="shared" si="83"/>
        <v>535.34</v>
      </c>
      <c r="K184" s="25"/>
      <c r="L184" s="19">
        <f t="shared" ref="L184" si="84">SUM(L177:L183)</f>
        <v>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125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125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125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125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125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125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125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125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125"/>
      <c r="K193" s="43"/>
      <c r="L193" s="42"/>
    </row>
    <row r="194" spans="1:12" ht="15" x14ac:dyDescent="0.25">
      <c r="A194" s="24"/>
      <c r="B194" s="17"/>
      <c r="C194" s="100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26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120" t="s">
        <v>4</v>
      </c>
      <c r="D195" s="119"/>
      <c r="E195" s="31"/>
      <c r="F195" s="32">
        <f>F184+F194</f>
        <v>535</v>
      </c>
      <c r="G195" s="32">
        <f t="shared" ref="G195" si="87">G184+G194</f>
        <v>15.87</v>
      </c>
      <c r="H195" s="32">
        <f t="shared" ref="H195" si="88">H184+H194</f>
        <v>17.5</v>
      </c>
      <c r="I195" s="32">
        <f t="shared" ref="I195" si="89">I184+I194</f>
        <v>77.679999999999993</v>
      </c>
      <c r="J195" s="127">
        <f t="shared" ref="J195:L195" si="90">J184+J194</f>
        <v>535.34</v>
      </c>
      <c r="K195" s="32"/>
      <c r="L195" s="32">
        <f t="shared" si="90"/>
        <v>99</v>
      </c>
    </row>
    <row r="196" spans="1:12" ht="16.5" thickBot="1" x14ac:dyDescent="0.3">
      <c r="A196" s="20">
        <v>3</v>
      </c>
      <c r="B196" s="21">
        <v>1</v>
      </c>
      <c r="C196" s="22" t="s">
        <v>20</v>
      </c>
      <c r="D196" s="5"/>
      <c r="E196" s="70" t="s">
        <v>50</v>
      </c>
      <c r="F196" s="68">
        <v>18</v>
      </c>
      <c r="G196" s="67">
        <v>1.8</v>
      </c>
      <c r="H196" s="67">
        <v>5.3</v>
      </c>
      <c r="I196" s="67">
        <v>0.9</v>
      </c>
      <c r="J196" s="68">
        <v>52.9</v>
      </c>
      <c r="K196" s="68"/>
      <c r="L196" s="40">
        <v>99</v>
      </c>
    </row>
    <row r="197" spans="1:12" ht="15.75" x14ac:dyDescent="0.25">
      <c r="A197" s="23"/>
      <c r="B197" s="15"/>
      <c r="C197" s="11"/>
      <c r="D197" s="5" t="s">
        <v>21</v>
      </c>
      <c r="E197" s="75" t="s">
        <v>83</v>
      </c>
      <c r="F197" s="68">
        <v>200</v>
      </c>
      <c r="G197" s="93">
        <v>17.78</v>
      </c>
      <c r="H197" s="93">
        <v>10.52</v>
      </c>
      <c r="I197" s="93">
        <v>22.9</v>
      </c>
      <c r="J197" s="102">
        <v>255.13</v>
      </c>
      <c r="K197" s="67" t="s">
        <v>66</v>
      </c>
      <c r="L197" s="42"/>
    </row>
    <row r="198" spans="1:12" ht="15.75" x14ac:dyDescent="0.25">
      <c r="A198" s="23"/>
      <c r="B198" s="15"/>
      <c r="C198" s="11"/>
      <c r="D198" s="7" t="s">
        <v>22</v>
      </c>
      <c r="E198" s="70" t="s">
        <v>53</v>
      </c>
      <c r="F198" s="97">
        <v>200</v>
      </c>
      <c r="G198" s="98">
        <v>0.06</v>
      </c>
      <c r="H198" s="98">
        <f>0.06</f>
        <v>0.06</v>
      </c>
      <c r="I198" s="98">
        <f>6.7</f>
        <v>6.7</v>
      </c>
      <c r="J198" s="97">
        <v>46.28</v>
      </c>
      <c r="K198" s="68" t="s">
        <v>43</v>
      </c>
      <c r="L198" s="42"/>
    </row>
    <row r="199" spans="1:12" ht="15.75" x14ac:dyDescent="0.25">
      <c r="A199" s="23"/>
      <c r="B199" s="15"/>
      <c r="C199" s="11"/>
      <c r="D199" s="7" t="s">
        <v>23</v>
      </c>
      <c r="E199" s="70" t="s">
        <v>40</v>
      </c>
      <c r="F199" s="68">
        <v>30</v>
      </c>
      <c r="G199" s="67">
        <v>2.37</v>
      </c>
      <c r="H199" s="73">
        <v>0.3</v>
      </c>
      <c r="I199" s="67">
        <v>14.49</v>
      </c>
      <c r="J199" s="68">
        <v>70.5</v>
      </c>
      <c r="K199" s="67"/>
      <c r="L199" s="42"/>
    </row>
    <row r="200" spans="1:12" ht="16.5" thickBot="1" x14ac:dyDescent="0.3">
      <c r="A200" s="23"/>
      <c r="B200" s="15"/>
      <c r="C200" s="11"/>
      <c r="D200" s="7" t="s">
        <v>24</v>
      </c>
      <c r="E200" s="70" t="s">
        <v>79</v>
      </c>
      <c r="F200" s="66">
        <v>150</v>
      </c>
      <c r="G200" s="71">
        <v>2.25</v>
      </c>
      <c r="H200" s="71">
        <v>0.3</v>
      </c>
      <c r="I200" s="71">
        <v>32.700000000000003</v>
      </c>
      <c r="J200" s="68">
        <v>142.5</v>
      </c>
      <c r="K200" s="66" t="s">
        <v>44</v>
      </c>
      <c r="L200" s="42"/>
    </row>
    <row r="201" spans="1:12" ht="15" x14ac:dyDescent="0.25">
      <c r="A201" s="23"/>
      <c r="B201" s="15"/>
      <c r="C201" s="11"/>
      <c r="D201" s="6"/>
      <c r="E201" s="56"/>
      <c r="F201" s="57"/>
      <c r="G201" s="42"/>
      <c r="H201" s="42"/>
      <c r="I201" s="42"/>
      <c r="J201" s="125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125"/>
      <c r="K202" s="43"/>
      <c r="L202" s="42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24.26</v>
      </c>
      <c r="H203" s="19">
        <f t="shared" si="91"/>
        <v>16.48</v>
      </c>
      <c r="I203" s="19">
        <f t="shared" si="91"/>
        <v>77.69</v>
      </c>
      <c r="J203" s="126">
        <f t="shared" si="91"/>
        <v>567.30999999999995</v>
      </c>
      <c r="K203" s="25"/>
      <c r="L203" s="19">
        <f t="shared" ref="L203" si="92">SUM(L196:L202)</f>
        <v>99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125"/>
      <c r="K204" s="43"/>
      <c r="L204" s="42"/>
    </row>
    <row r="205" spans="1:12" ht="15" x14ac:dyDescent="0.25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125"/>
      <c r="K205" s="43"/>
      <c r="L205" s="42"/>
    </row>
    <row r="206" spans="1:12" ht="15" x14ac:dyDescent="0.25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125"/>
      <c r="K206" s="43"/>
      <c r="L206" s="42"/>
    </row>
    <row r="207" spans="1:12" ht="15" x14ac:dyDescent="0.25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125"/>
      <c r="K207" s="43"/>
      <c r="L207" s="42"/>
    </row>
    <row r="208" spans="1:12" ht="15" x14ac:dyDescent="0.25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125"/>
      <c r="K208" s="43"/>
      <c r="L208" s="42"/>
    </row>
    <row r="209" spans="1:12" ht="15" x14ac:dyDescent="0.25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125"/>
      <c r="K209" s="43"/>
      <c r="L209" s="42"/>
    </row>
    <row r="210" spans="1:12" ht="15" x14ac:dyDescent="0.25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125"/>
      <c r="K210" s="43"/>
      <c r="L210" s="42"/>
    </row>
    <row r="211" spans="1:12" ht="15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125"/>
      <c r="K211" s="43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125"/>
      <c r="K212" s="43"/>
      <c r="L212" s="42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26">
        <f t="shared" si="93"/>
        <v>0</v>
      </c>
      <c r="K213" s="25"/>
      <c r="L213" s="19">
        <f t="shared" ref="L213" si="94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118" t="s">
        <v>4</v>
      </c>
      <c r="D214" s="119"/>
      <c r="E214" s="31"/>
      <c r="F214" s="32">
        <f>F203+F213</f>
        <v>598</v>
      </c>
      <c r="G214" s="32">
        <f t="shared" ref="G214:J214" si="95">G203+G213</f>
        <v>24.26</v>
      </c>
      <c r="H214" s="32">
        <f t="shared" si="95"/>
        <v>16.48</v>
      </c>
      <c r="I214" s="32">
        <f t="shared" si="95"/>
        <v>77.69</v>
      </c>
      <c r="J214" s="127">
        <f t="shared" si="95"/>
        <v>567.30999999999995</v>
      </c>
      <c r="K214" s="32"/>
      <c r="L214" s="32">
        <f t="shared" ref="L214" si="96">L203+L213</f>
        <v>99</v>
      </c>
    </row>
    <row r="215" spans="1:12" ht="16.5" thickBot="1" x14ac:dyDescent="0.3">
      <c r="A215" s="14">
        <v>3</v>
      </c>
      <c r="B215" s="15">
        <v>2</v>
      </c>
      <c r="C215" s="22" t="s">
        <v>20</v>
      </c>
      <c r="D215" s="5"/>
      <c r="E215" s="70" t="s">
        <v>62</v>
      </c>
      <c r="F215" s="66">
        <v>15</v>
      </c>
      <c r="G215" s="69">
        <v>1.94</v>
      </c>
      <c r="H215" s="69">
        <v>3.27</v>
      </c>
      <c r="I215" s="69">
        <v>0.28999999999999998</v>
      </c>
      <c r="J215" s="66">
        <v>38.4</v>
      </c>
      <c r="K215" s="66" t="s">
        <v>63</v>
      </c>
      <c r="L215" s="40">
        <v>99</v>
      </c>
    </row>
    <row r="216" spans="1:12" ht="15.75" x14ac:dyDescent="0.25">
      <c r="A216" s="14"/>
      <c r="B216" s="15"/>
      <c r="C216" s="11"/>
      <c r="D216" s="5" t="s">
        <v>21</v>
      </c>
      <c r="E216" s="70" t="s">
        <v>67</v>
      </c>
      <c r="F216" s="68">
        <v>160</v>
      </c>
      <c r="G216" s="67">
        <v>21.68</v>
      </c>
      <c r="H216" s="67">
        <v>11.52</v>
      </c>
      <c r="I216" s="67">
        <v>32.82</v>
      </c>
      <c r="J216" s="68">
        <v>325.01</v>
      </c>
      <c r="K216" s="67" t="s">
        <v>48</v>
      </c>
      <c r="L216" s="42"/>
    </row>
    <row r="217" spans="1:12" ht="15.75" x14ac:dyDescent="0.25">
      <c r="A217" s="14"/>
      <c r="B217" s="15"/>
      <c r="C217" s="11"/>
      <c r="D217" s="7" t="s">
        <v>22</v>
      </c>
      <c r="E217" s="70" t="s">
        <v>46</v>
      </c>
      <c r="F217" s="68">
        <v>200</v>
      </c>
      <c r="G217" s="72"/>
      <c r="H217" s="72"/>
      <c r="I217" s="67">
        <v>11.09</v>
      </c>
      <c r="J217" s="68">
        <v>44.34</v>
      </c>
      <c r="K217" s="68" t="s">
        <v>47</v>
      </c>
      <c r="L217" s="42"/>
    </row>
    <row r="218" spans="1:12" ht="15.75" x14ac:dyDescent="0.25">
      <c r="A218" s="14"/>
      <c r="B218" s="15"/>
      <c r="C218" s="11"/>
      <c r="D218" s="7" t="s">
        <v>23</v>
      </c>
      <c r="E218" s="70" t="s">
        <v>40</v>
      </c>
      <c r="F218" s="68">
        <v>30</v>
      </c>
      <c r="G218" s="67">
        <v>2.37</v>
      </c>
      <c r="H218" s="73">
        <v>0.3</v>
      </c>
      <c r="I218" s="67">
        <v>14.49</v>
      </c>
      <c r="J218" s="68">
        <v>70.5</v>
      </c>
      <c r="K218" s="67"/>
      <c r="L218" s="42"/>
    </row>
    <row r="219" spans="1:12" ht="16.5" thickBot="1" x14ac:dyDescent="0.3">
      <c r="A219" s="14"/>
      <c r="B219" s="15"/>
      <c r="C219" s="11"/>
      <c r="D219" s="7" t="s">
        <v>24</v>
      </c>
      <c r="E219" s="70" t="s">
        <v>57</v>
      </c>
      <c r="F219" s="68">
        <v>100</v>
      </c>
      <c r="G219" s="73">
        <v>0.4</v>
      </c>
      <c r="H219" s="73">
        <v>0.4</v>
      </c>
      <c r="I219" s="73">
        <v>9.8000000000000007</v>
      </c>
      <c r="J219" s="68">
        <v>47</v>
      </c>
      <c r="K219" s="68" t="s">
        <v>44</v>
      </c>
      <c r="L219" s="42"/>
    </row>
    <row r="220" spans="1:12" ht="15" x14ac:dyDescent="0.25">
      <c r="A220" s="14"/>
      <c r="B220" s="15"/>
      <c r="C220" s="11"/>
      <c r="D220" s="6"/>
      <c r="E220" s="56"/>
      <c r="F220" s="57"/>
      <c r="G220" s="42"/>
      <c r="H220" s="42"/>
      <c r="I220" s="42"/>
      <c r="J220" s="125"/>
      <c r="K220" s="43"/>
      <c r="L220" s="42"/>
    </row>
    <row r="221" spans="1:12" ht="15" x14ac:dyDescent="0.25">
      <c r="A221" s="14"/>
      <c r="B221" s="15"/>
      <c r="C221" s="11"/>
      <c r="D221" s="6"/>
      <c r="E221" s="41"/>
      <c r="F221" s="42"/>
      <c r="G221" s="42"/>
      <c r="H221" s="42"/>
      <c r="I221" s="42"/>
      <c r="J221" s="125"/>
      <c r="K221" s="43"/>
      <c r="L221" s="42"/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26">
        <f t="shared" si="97"/>
        <v>525.25</v>
      </c>
      <c r="K222" s="25"/>
      <c r="L222" s="19">
        <f t="shared" ref="L222" si="98">SUM(L215:L221)</f>
        <v>99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125"/>
      <c r="K223" s="43"/>
      <c r="L223" s="42"/>
    </row>
    <row r="224" spans="1:12" ht="15" x14ac:dyDescent="0.25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125"/>
      <c r="K224" s="43"/>
      <c r="L224" s="42"/>
    </row>
    <row r="225" spans="1:12" ht="15" x14ac:dyDescent="0.25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125"/>
      <c r="K225" s="43"/>
      <c r="L225" s="42"/>
    </row>
    <row r="226" spans="1:12" ht="15" x14ac:dyDescent="0.25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125"/>
      <c r="K226" s="43"/>
      <c r="L226" s="42"/>
    </row>
    <row r="227" spans="1:12" ht="15" x14ac:dyDescent="0.25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125"/>
      <c r="K227" s="43"/>
      <c r="L227" s="42"/>
    </row>
    <row r="228" spans="1:12" ht="15" x14ac:dyDescent="0.25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125"/>
      <c r="K228" s="43"/>
      <c r="L228" s="42"/>
    </row>
    <row r="229" spans="1:12" ht="15.75" thickBot="1" x14ac:dyDescent="0.3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125"/>
      <c r="K229" s="43"/>
      <c r="L229" s="42"/>
    </row>
    <row r="230" spans="1:12" ht="15" x14ac:dyDescent="0.25">
      <c r="A230" s="14"/>
      <c r="B230" s="15"/>
      <c r="C230" s="11"/>
      <c r="D230" s="6"/>
      <c r="E230" s="39"/>
      <c r="F230" s="40"/>
      <c r="G230" s="42"/>
      <c r="H230" s="42"/>
      <c r="I230" s="42"/>
      <c r="J230" s="125"/>
      <c r="K230" s="43"/>
      <c r="L230" s="42"/>
    </row>
    <row r="231" spans="1:12" ht="15" x14ac:dyDescent="0.25">
      <c r="A231" s="14"/>
      <c r="B231" s="15"/>
      <c r="C231" s="11"/>
      <c r="D231" s="6"/>
      <c r="E231" s="41"/>
      <c r="F231" s="42"/>
      <c r="G231" s="42"/>
      <c r="H231" s="42"/>
      <c r="I231" s="42"/>
      <c r="J231" s="125"/>
      <c r="K231" s="43"/>
      <c r="L231" s="42"/>
    </row>
    <row r="232" spans="1:12" ht="15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26">
        <f t="shared" si="99"/>
        <v>0</v>
      </c>
      <c r="K232" s="25"/>
      <c r="L232" s="19">
        <f t="shared" ref="L232" si="100">SUM(L223:L231)</f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118" t="s">
        <v>4</v>
      </c>
      <c r="D233" s="119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127">
        <f t="shared" si="101"/>
        <v>525.25</v>
      </c>
      <c r="K233" s="32"/>
      <c r="L233" s="32">
        <f t="shared" ref="L233" si="102">L222+L232</f>
        <v>99</v>
      </c>
    </row>
    <row r="234" spans="1:12" ht="16.5" thickBot="1" x14ac:dyDescent="0.3">
      <c r="A234" s="20">
        <v>3</v>
      </c>
      <c r="B234" s="21">
        <v>3</v>
      </c>
      <c r="C234" s="22" t="s">
        <v>20</v>
      </c>
      <c r="D234" s="5"/>
      <c r="E234" s="75" t="s">
        <v>72</v>
      </c>
      <c r="F234" s="68">
        <v>10</v>
      </c>
      <c r="G234" s="67">
        <v>0.12</v>
      </c>
      <c r="H234" s="67">
        <v>6.2</v>
      </c>
      <c r="I234" s="67">
        <v>1.96</v>
      </c>
      <c r="J234" s="68">
        <v>66.400000000000006</v>
      </c>
      <c r="K234" s="68" t="s">
        <v>49</v>
      </c>
      <c r="L234" s="40">
        <v>99</v>
      </c>
    </row>
    <row r="235" spans="1:12" ht="15.75" x14ac:dyDescent="0.25">
      <c r="A235" s="23"/>
      <c r="B235" s="15"/>
      <c r="C235" s="11"/>
      <c r="D235" s="5" t="s">
        <v>21</v>
      </c>
      <c r="E235" s="70" t="s">
        <v>90</v>
      </c>
      <c r="F235" s="68">
        <v>200</v>
      </c>
      <c r="G235" s="67">
        <v>8.9</v>
      </c>
      <c r="H235" s="67">
        <v>5.6</v>
      </c>
      <c r="I235" s="67">
        <v>63.2</v>
      </c>
      <c r="J235" s="68">
        <v>304</v>
      </c>
      <c r="K235" s="67" t="s">
        <v>61</v>
      </c>
      <c r="L235" s="42"/>
    </row>
    <row r="236" spans="1:12" ht="15.75" x14ac:dyDescent="0.25">
      <c r="A236" s="23"/>
      <c r="B236" s="15"/>
      <c r="C236" s="11"/>
      <c r="D236" s="7" t="s">
        <v>22</v>
      </c>
      <c r="E236" s="70" t="s">
        <v>39</v>
      </c>
      <c r="F236" s="68">
        <v>180</v>
      </c>
      <c r="G236" s="67">
        <v>3.5</v>
      </c>
      <c r="H236" s="67">
        <v>2.9</v>
      </c>
      <c r="I236" s="67">
        <v>22.58</v>
      </c>
      <c r="J236" s="68">
        <v>129.87</v>
      </c>
      <c r="K236" s="68" t="s">
        <v>51</v>
      </c>
      <c r="L236" s="42"/>
    </row>
    <row r="237" spans="1:12" ht="15.75" x14ac:dyDescent="0.25">
      <c r="A237" s="23"/>
      <c r="B237" s="15"/>
      <c r="C237" s="11"/>
      <c r="D237" s="7" t="s">
        <v>23</v>
      </c>
      <c r="E237" s="70" t="s">
        <v>40</v>
      </c>
      <c r="F237" s="68">
        <v>30</v>
      </c>
      <c r="G237" s="67">
        <v>2.37</v>
      </c>
      <c r="H237" s="73">
        <v>0.3</v>
      </c>
      <c r="I237" s="67">
        <v>14.49</v>
      </c>
      <c r="J237" s="68">
        <v>70.5</v>
      </c>
      <c r="K237" s="67"/>
      <c r="L237" s="42"/>
    </row>
    <row r="238" spans="1:12" ht="15.75" x14ac:dyDescent="0.25">
      <c r="A238" s="23"/>
      <c r="B238" s="15"/>
      <c r="C238" s="11"/>
      <c r="D238" s="7" t="s">
        <v>24</v>
      </c>
      <c r="E238" s="70" t="s">
        <v>57</v>
      </c>
      <c r="F238" s="68">
        <v>100</v>
      </c>
      <c r="G238" s="73">
        <v>0.4</v>
      </c>
      <c r="H238" s="73">
        <v>0.4</v>
      </c>
      <c r="I238" s="73">
        <v>9.8000000000000007</v>
      </c>
      <c r="J238" s="68">
        <v>47</v>
      </c>
      <c r="K238" s="68" t="s">
        <v>44</v>
      </c>
      <c r="L238" s="42"/>
    </row>
    <row r="239" spans="1:12" ht="15" x14ac:dyDescent="0.25">
      <c r="A239" s="23"/>
      <c r="B239" s="15"/>
      <c r="C239" s="11"/>
      <c r="D239" s="7"/>
      <c r="E239" s="62"/>
      <c r="F239" s="63"/>
      <c r="G239" s="64"/>
      <c r="H239" s="64"/>
      <c r="I239" s="64"/>
      <c r="J239" s="63"/>
      <c r="K239" s="63"/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125"/>
      <c r="K240" s="43"/>
      <c r="L240" s="42"/>
    </row>
    <row r="241" spans="1:12" ht="15" x14ac:dyDescent="0.25">
      <c r="A241" s="24"/>
      <c r="B241" s="17"/>
      <c r="C241" s="8"/>
      <c r="D241" s="18" t="s">
        <v>33</v>
      </c>
      <c r="E241" s="9"/>
      <c r="F241" s="65">
        <f>SUM(F234:F240)</f>
        <v>520</v>
      </c>
      <c r="G241" s="19">
        <f t="shared" ref="G241:J241" si="103">SUM(G234:G240)</f>
        <v>15.290000000000001</v>
      </c>
      <c r="H241" s="19">
        <f t="shared" si="103"/>
        <v>15.400000000000002</v>
      </c>
      <c r="I241" s="19">
        <f t="shared" si="103"/>
        <v>112.02999999999999</v>
      </c>
      <c r="J241" s="126">
        <f t="shared" si="103"/>
        <v>617.77</v>
      </c>
      <c r="K241" s="25"/>
      <c r="L241" s="19">
        <f t="shared" ref="L241" si="104">SUM(L234:L240)</f>
        <v>99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125"/>
      <c r="K242" s="43"/>
      <c r="L242" s="42"/>
    </row>
    <row r="243" spans="1:12" ht="15" x14ac:dyDescent="0.25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125"/>
      <c r="K243" s="43"/>
      <c r="L243" s="42"/>
    </row>
    <row r="244" spans="1:12" ht="15" x14ac:dyDescent="0.25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125"/>
      <c r="K244" s="43"/>
      <c r="L244" s="42"/>
    </row>
    <row r="245" spans="1:12" ht="15" x14ac:dyDescent="0.25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125"/>
      <c r="K245" s="43"/>
      <c r="L245" s="42"/>
    </row>
    <row r="246" spans="1:12" ht="15" x14ac:dyDescent="0.25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125"/>
      <c r="K246" s="43"/>
      <c r="L246" s="42"/>
    </row>
    <row r="247" spans="1:12" ht="15" x14ac:dyDescent="0.25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125"/>
      <c r="K247" s="43"/>
      <c r="L247" s="42"/>
    </row>
    <row r="248" spans="1:12" ht="15" x14ac:dyDescent="0.25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125"/>
      <c r="K248" s="43"/>
      <c r="L248" s="42"/>
    </row>
    <row r="249" spans="1:12" ht="15" x14ac:dyDescent="0.25">
      <c r="A249" s="23"/>
      <c r="B249" s="15"/>
      <c r="C249" s="11"/>
      <c r="D249" s="6"/>
      <c r="E249" s="41"/>
      <c r="F249" s="42"/>
      <c r="G249" s="42"/>
      <c r="H249" s="42"/>
      <c r="I249" s="42"/>
      <c r="J249" s="125"/>
      <c r="K249" s="43"/>
      <c r="L249" s="42"/>
    </row>
    <row r="250" spans="1:12" ht="15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125"/>
      <c r="K250" s="43"/>
      <c r="L250" s="42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26">
        <f t="shared" si="105"/>
        <v>0</v>
      </c>
      <c r="K251" s="25"/>
      <c r="L251" s="19">
        <f t="shared" ref="L251" si="106">SUM(L242:L250)</f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118" t="s">
        <v>4</v>
      </c>
      <c r="D252" s="119"/>
      <c r="E252" s="31"/>
      <c r="F252" s="32">
        <f>F241+F251</f>
        <v>520</v>
      </c>
      <c r="G252" s="32">
        <f t="shared" ref="G252:J252" si="107">G241+G251</f>
        <v>15.290000000000001</v>
      </c>
      <c r="H252" s="32">
        <f t="shared" si="107"/>
        <v>15.400000000000002</v>
      </c>
      <c r="I252" s="32">
        <f t="shared" si="107"/>
        <v>112.02999999999999</v>
      </c>
      <c r="J252" s="127">
        <f t="shared" si="107"/>
        <v>617.77</v>
      </c>
      <c r="K252" s="32"/>
      <c r="L252" s="32">
        <f t="shared" ref="L252" si="108">L241+L251</f>
        <v>99</v>
      </c>
    </row>
    <row r="253" spans="1:12" ht="16.5" thickBot="1" x14ac:dyDescent="0.3">
      <c r="A253" s="20">
        <v>3</v>
      </c>
      <c r="B253" s="21">
        <v>4</v>
      </c>
      <c r="C253" s="22" t="s">
        <v>20</v>
      </c>
      <c r="D253" s="5" t="s">
        <v>21</v>
      </c>
      <c r="E253" s="101" t="s">
        <v>91</v>
      </c>
      <c r="F253" s="102">
        <v>120</v>
      </c>
      <c r="G253" s="93">
        <v>12.93</v>
      </c>
      <c r="H253" s="93">
        <v>16.22</v>
      </c>
      <c r="I253" s="93">
        <v>11.76</v>
      </c>
      <c r="J253" s="102">
        <v>244.79</v>
      </c>
      <c r="K253" s="102" t="s">
        <v>69</v>
      </c>
      <c r="L253" s="40">
        <v>99</v>
      </c>
    </row>
    <row r="254" spans="1:12" ht="15.75" x14ac:dyDescent="0.25">
      <c r="A254" s="23"/>
      <c r="B254" s="15"/>
      <c r="C254" s="11"/>
      <c r="D254" s="53" t="s">
        <v>21</v>
      </c>
      <c r="E254" s="95" t="s">
        <v>92</v>
      </c>
      <c r="F254" s="94">
        <v>150</v>
      </c>
      <c r="G254" s="96">
        <v>6.6</v>
      </c>
      <c r="H254" s="96">
        <v>8.9</v>
      </c>
      <c r="I254" s="96">
        <v>32.4</v>
      </c>
      <c r="J254" s="94">
        <v>237</v>
      </c>
      <c r="K254" s="94">
        <v>171</v>
      </c>
      <c r="L254" s="42"/>
    </row>
    <row r="255" spans="1:12" ht="15.75" x14ac:dyDescent="0.25">
      <c r="A255" s="23"/>
      <c r="B255" s="15"/>
      <c r="C255" s="11"/>
      <c r="D255" s="7" t="s">
        <v>22</v>
      </c>
      <c r="E255" s="70" t="s">
        <v>53</v>
      </c>
      <c r="F255" s="68">
        <v>200</v>
      </c>
      <c r="G255" s="67">
        <v>0.06</v>
      </c>
      <c r="H255" s="67">
        <v>0.01</v>
      </c>
      <c r="I255" s="67">
        <v>11.19</v>
      </c>
      <c r="J255" s="68">
        <v>46.28</v>
      </c>
      <c r="K255" s="68" t="s">
        <v>43</v>
      </c>
      <c r="L255" s="42"/>
    </row>
    <row r="256" spans="1:12" ht="15.75" x14ac:dyDescent="0.25">
      <c r="A256" s="23"/>
      <c r="B256" s="15"/>
      <c r="C256" s="11"/>
      <c r="D256" s="7" t="s">
        <v>23</v>
      </c>
      <c r="E256" s="70" t="s">
        <v>40</v>
      </c>
      <c r="F256" s="68">
        <v>30</v>
      </c>
      <c r="G256" s="67">
        <v>2.37</v>
      </c>
      <c r="H256" s="73">
        <v>0.3</v>
      </c>
      <c r="I256" s="67">
        <v>14.49</v>
      </c>
      <c r="J256" s="68">
        <v>70.5</v>
      </c>
      <c r="K256" s="67"/>
      <c r="L256" s="42"/>
    </row>
    <row r="257" spans="1:12" ht="15.75" x14ac:dyDescent="0.25">
      <c r="A257" s="23"/>
      <c r="B257" s="15"/>
      <c r="C257" s="11"/>
      <c r="D257" s="7" t="s">
        <v>24</v>
      </c>
      <c r="E257" s="70" t="s">
        <v>79</v>
      </c>
      <c r="F257" s="66">
        <v>150</v>
      </c>
      <c r="G257" s="71">
        <v>2.25</v>
      </c>
      <c r="H257" s="71">
        <v>0.3</v>
      </c>
      <c r="I257" s="71">
        <v>32.700000000000003</v>
      </c>
      <c r="J257" s="68">
        <v>142.5</v>
      </c>
      <c r="K257" s="66" t="s">
        <v>44</v>
      </c>
      <c r="L257" s="42"/>
    </row>
    <row r="258" spans="1:12" ht="15" x14ac:dyDescent="0.25">
      <c r="A258" s="23"/>
      <c r="B258" s="15"/>
      <c r="C258" s="11"/>
      <c r="D258" s="6"/>
      <c r="E258" s="41"/>
      <c r="F258" s="42"/>
      <c r="G258" s="42"/>
      <c r="H258" s="42"/>
      <c r="I258" s="42"/>
      <c r="J258" s="125"/>
      <c r="K258" s="43"/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125"/>
      <c r="K259" s="43"/>
      <c r="L259" s="42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650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26">
        <f t="shared" si="109"/>
        <v>741.06999999999994</v>
      </c>
      <c r="K260" s="25"/>
      <c r="L260" s="19">
        <f t="shared" ref="L260" si="110">SUM(L253:L259)</f>
        <v>99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125"/>
      <c r="K261" s="43"/>
      <c r="L261" s="42"/>
    </row>
    <row r="262" spans="1:12" ht="15" x14ac:dyDescent="0.25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125"/>
      <c r="K262" s="43"/>
      <c r="L262" s="42"/>
    </row>
    <row r="263" spans="1:12" ht="15" x14ac:dyDescent="0.25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125"/>
      <c r="K263" s="43"/>
      <c r="L263" s="42"/>
    </row>
    <row r="264" spans="1:12" ht="15" x14ac:dyDescent="0.25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125"/>
      <c r="K264" s="43"/>
      <c r="L264" s="42"/>
    </row>
    <row r="265" spans="1:12" ht="15" x14ac:dyDescent="0.25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125"/>
      <c r="K265" s="43"/>
      <c r="L265" s="42"/>
    </row>
    <row r="266" spans="1:12" ht="15" x14ac:dyDescent="0.25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125"/>
      <c r="K266" s="43"/>
      <c r="L266" s="42"/>
    </row>
    <row r="267" spans="1:12" ht="15" x14ac:dyDescent="0.25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125"/>
      <c r="K267" s="43"/>
      <c r="L267" s="42"/>
    </row>
    <row r="268" spans="1:12" ht="15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125"/>
      <c r="K268" s="43"/>
      <c r="L268" s="42"/>
    </row>
    <row r="269" spans="1:12" ht="15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125"/>
      <c r="K269" s="43"/>
      <c r="L269" s="42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26">
        <f t="shared" si="111"/>
        <v>0</v>
      </c>
      <c r="K270" s="25"/>
      <c r="L270" s="19">
        <f t="shared" ref="L270" si="112">SUM(L261:L269)</f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118" t="s">
        <v>4</v>
      </c>
      <c r="D271" s="119"/>
      <c r="E271" s="31"/>
      <c r="F271" s="32">
        <f>F260+F270</f>
        <v>650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127">
        <f t="shared" si="113"/>
        <v>741.06999999999994</v>
      </c>
      <c r="K271" s="32"/>
      <c r="L271" s="32">
        <f t="shared" ref="L271" si="114">L260+L270</f>
        <v>99</v>
      </c>
    </row>
    <row r="272" spans="1:12" ht="16.5" thickBot="1" x14ac:dyDescent="0.3">
      <c r="A272" s="20">
        <v>3</v>
      </c>
      <c r="B272" s="21">
        <v>5</v>
      </c>
      <c r="C272" s="22" t="s">
        <v>20</v>
      </c>
      <c r="D272" s="5" t="s">
        <v>21</v>
      </c>
      <c r="E272" s="103" t="s">
        <v>93</v>
      </c>
      <c r="F272" s="104">
        <v>150</v>
      </c>
      <c r="G272" s="106">
        <f>18.41+0.64</f>
        <v>19.05</v>
      </c>
      <c r="H272" s="106">
        <f>16.28+2.52</f>
        <v>18.8</v>
      </c>
      <c r="I272" s="106">
        <f>3.82+2.96</f>
        <v>6.7799999999999994</v>
      </c>
      <c r="J272" s="104">
        <f>236.66+37.08</f>
        <v>273.74</v>
      </c>
      <c r="K272" s="104" t="s">
        <v>70</v>
      </c>
      <c r="L272" s="40">
        <v>99</v>
      </c>
    </row>
    <row r="273" spans="1:12" ht="15.75" x14ac:dyDescent="0.25">
      <c r="A273" s="23"/>
      <c r="B273" s="15"/>
      <c r="C273" s="11"/>
      <c r="D273" s="5" t="s">
        <v>21</v>
      </c>
      <c r="E273" s="70" t="s">
        <v>53</v>
      </c>
      <c r="F273" s="105">
        <v>200</v>
      </c>
      <c r="G273" s="107">
        <v>0.06</v>
      </c>
      <c r="H273" s="107">
        <v>0.01</v>
      </c>
      <c r="I273" s="107">
        <v>11.19</v>
      </c>
      <c r="J273" s="105">
        <v>46.28</v>
      </c>
      <c r="K273" s="68" t="s">
        <v>43</v>
      </c>
      <c r="L273" s="42"/>
    </row>
    <row r="274" spans="1:12" ht="15.75" x14ac:dyDescent="0.25">
      <c r="A274" s="23"/>
      <c r="B274" s="15"/>
      <c r="C274" s="11"/>
      <c r="D274" s="7" t="s">
        <v>23</v>
      </c>
      <c r="E274" s="70" t="s">
        <v>40</v>
      </c>
      <c r="F274" s="68">
        <v>30</v>
      </c>
      <c r="G274" s="67">
        <v>2.37</v>
      </c>
      <c r="H274" s="73">
        <v>0.3</v>
      </c>
      <c r="I274" s="67">
        <v>14.49</v>
      </c>
      <c r="J274" s="68">
        <v>70.5</v>
      </c>
      <c r="K274" s="67"/>
      <c r="L274" s="42"/>
    </row>
    <row r="275" spans="1:12" ht="15.75" x14ac:dyDescent="0.25">
      <c r="A275" s="23"/>
      <c r="B275" s="15"/>
      <c r="C275" s="11"/>
      <c r="D275" s="7"/>
      <c r="E275" s="70" t="s">
        <v>84</v>
      </c>
      <c r="F275" s="68">
        <v>42</v>
      </c>
      <c r="G275" s="73">
        <v>3.5</v>
      </c>
      <c r="H275" s="73">
        <v>4</v>
      </c>
      <c r="I275" s="73">
        <v>16</v>
      </c>
      <c r="J275" s="68">
        <v>110</v>
      </c>
      <c r="K275" s="68" t="s">
        <v>44</v>
      </c>
      <c r="L275" s="42"/>
    </row>
    <row r="276" spans="1:12" ht="15.75" x14ac:dyDescent="0.25">
      <c r="A276" s="23"/>
      <c r="B276" s="15"/>
      <c r="C276" s="11"/>
      <c r="D276" s="7" t="s">
        <v>24</v>
      </c>
      <c r="E276" s="70" t="s">
        <v>57</v>
      </c>
      <c r="F276" s="68">
        <v>100</v>
      </c>
      <c r="G276" s="73">
        <v>0.4</v>
      </c>
      <c r="H276" s="73">
        <v>0.4</v>
      </c>
      <c r="I276" s="73">
        <v>9.8000000000000007</v>
      </c>
      <c r="J276" s="68">
        <v>47</v>
      </c>
      <c r="K276" s="68" t="s">
        <v>44</v>
      </c>
      <c r="L276" s="42"/>
    </row>
    <row r="277" spans="1:12" ht="15.75" thickBot="1" x14ac:dyDescent="0.3">
      <c r="A277" s="23"/>
      <c r="B277" s="15"/>
      <c r="C277" s="11"/>
      <c r="D277" s="6"/>
      <c r="E277" s="41"/>
      <c r="F277" s="42"/>
      <c r="G277" s="42"/>
      <c r="H277" s="42"/>
      <c r="I277" s="42"/>
      <c r="J277" s="125"/>
      <c r="K277" s="43"/>
      <c r="L277" s="42"/>
    </row>
    <row r="278" spans="1:12" ht="15" x14ac:dyDescent="0.25">
      <c r="A278" s="23"/>
      <c r="B278" s="15"/>
      <c r="C278" s="11"/>
      <c r="D278" s="6"/>
      <c r="E278" s="56"/>
      <c r="F278" s="57"/>
      <c r="G278" s="57"/>
      <c r="H278" s="57"/>
      <c r="I278" s="59"/>
      <c r="J278" s="57"/>
      <c r="K278" s="60"/>
      <c r="L278" s="42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522</v>
      </c>
      <c r="G279" s="19">
        <f t="shared" ref="G279:J279" si="115">SUM(G272:G278)</f>
        <v>25.38</v>
      </c>
      <c r="H279" s="19">
        <f t="shared" si="115"/>
        <v>23.51</v>
      </c>
      <c r="I279" s="19">
        <f t="shared" si="115"/>
        <v>58.260000000000005</v>
      </c>
      <c r="J279" s="126">
        <f t="shared" si="115"/>
        <v>547.52</v>
      </c>
      <c r="K279" s="25"/>
      <c r="L279" s="19">
        <f t="shared" ref="L279" si="116">SUM(L272:L278)</f>
        <v>99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1"/>
      <c r="F280" s="42"/>
      <c r="G280" s="42"/>
      <c r="H280" s="42"/>
      <c r="I280" s="42"/>
      <c r="J280" s="125"/>
      <c r="K280" s="43"/>
      <c r="L280" s="42"/>
    </row>
    <row r="281" spans="1:12" ht="15" x14ac:dyDescent="0.25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125"/>
      <c r="K281" s="43"/>
      <c r="L281" s="42"/>
    </row>
    <row r="282" spans="1:12" ht="15" x14ac:dyDescent="0.25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125"/>
      <c r="K282" s="43"/>
      <c r="L282" s="42"/>
    </row>
    <row r="283" spans="1:12" ht="15" x14ac:dyDescent="0.25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125"/>
      <c r="K283" s="43"/>
      <c r="L283" s="42"/>
    </row>
    <row r="284" spans="1:12" ht="15" x14ac:dyDescent="0.25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125"/>
      <c r="K284" s="43"/>
      <c r="L284" s="42"/>
    </row>
    <row r="285" spans="1:12" ht="15" x14ac:dyDescent="0.25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125"/>
      <c r="K285" s="43"/>
      <c r="L285" s="42"/>
    </row>
    <row r="286" spans="1:12" ht="15" x14ac:dyDescent="0.25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125"/>
      <c r="K286" s="43"/>
      <c r="L286" s="42"/>
    </row>
    <row r="287" spans="1:12" ht="15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125"/>
      <c r="K287" s="43"/>
      <c r="L287" s="42"/>
    </row>
    <row r="288" spans="1:12" ht="15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125"/>
      <c r="K288" s="43"/>
      <c r="L288" s="42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26">
        <f t="shared" si="117"/>
        <v>0</v>
      </c>
      <c r="K289" s="25"/>
      <c r="L289" s="19">
        <f t="shared" ref="L289" si="118">SUM(L280:L288)</f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118" t="s">
        <v>4</v>
      </c>
      <c r="D290" s="119"/>
      <c r="E290" s="31"/>
      <c r="F290" s="32">
        <f>F279+F289</f>
        <v>522</v>
      </c>
      <c r="G290" s="32">
        <f t="shared" ref="G290:J290" si="119">G279+G289</f>
        <v>25.38</v>
      </c>
      <c r="H290" s="32">
        <f t="shared" si="119"/>
        <v>23.51</v>
      </c>
      <c r="I290" s="32">
        <f t="shared" si="119"/>
        <v>58.260000000000005</v>
      </c>
      <c r="J290" s="127">
        <f t="shared" si="119"/>
        <v>547.52</v>
      </c>
      <c r="K290" s="32"/>
      <c r="L290" s="32">
        <f t="shared" ref="L290" si="120">L279+L289</f>
        <v>99</v>
      </c>
    </row>
    <row r="291" spans="1:12" ht="16.5" thickBot="1" x14ac:dyDescent="0.3">
      <c r="A291" s="20">
        <v>4</v>
      </c>
      <c r="B291" s="21">
        <v>1</v>
      </c>
      <c r="C291" s="22" t="s">
        <v>20</v>
      </c>
      <c r="D291" s="5"/>
      <c r="E291" s="70" t="s">
        <v>65</v>
      </c>
      <c r="F291" s="68">
        <v>15</v>
      </c>
      <c r="G291" s="73">
        <v>3.9</v>
      </c>
      <c r="H291" s="67">
        <v>3.92</v>
      </c>
      <c r="I291" s="72"/>
      <c r="J291" s="68">
        <v>51.6</v>
      </c>
      <c r="K291" s="68" t="s">
        <v>49</v>
      </c>
      <c r="L291" s="40">
        <v>99</v>
      </c>
    </row>
    <row r="292" spans="1:12" ht="16.5" thickBot="1" x14ac:dyDescent="0.3">
      <c r="A292" s="23"/>
      <c r="B292" s="15"/>
      <c r="C292" s="11"/>
      <c r="D292" s="5" t="s">
        <v>21</v>
      </c>
      <c r="E292" s="79" t="s">
        <v>94</v>
      </c>
      <c r="F292" s="108">
        <v>90</v>
      </c>
      <c r="G292" s="93">
        <v>12.16</v>
      </c>
      <c r="H292" s="93">
        <v>9.8000000000000007</v>
      </c>
      <c r="I292" s="93">
        <v>14.5</v>
      </c>
      <c r="J292" s="102">
        <v>133.99</v>
      </c>
      <c r="K292" s="108">
        <v>294</v>
      </c>
      <c r="L292" s="42"/>
    </row>
    <row r="293" spans="1:12" ht="15.75" x14ac:dyDescent="0.25">
      <c r="A293" s="23"/>
      <c r="B293" s="15"/>
      <c r="C293" s="11"/>
      <c r="D293" s="5" t="s">
        <v>21</v>
      </c>
      <c r="E293" s="90" t="s">
        <v>82</v>
      </c>
      <c r="F293" s="91">
        <v>155</v>
      </c>
      <c r="G293" s="92">
        <v>6.6</v>
      </c>
      <c r="H293" s="93">
        <v>4.3</v>
      </c>
      <c r="I293" s="92">
        <v>42.3</v>
      </c>
      <c r="J293" s="102">
        <v>235</v>
      </c>
      <c r="K293" s="68" t="s">
        <v>58</v>
      </c>
      <c r="L293" s="42"/>
    </row>
    <row r="294" spans="1:12" ht="15.75" x14ac:dyDescent="0.25">
      <c r="A294" s="23"/>
      <c r="B294" s="15"/>
      <c r="C294" s="11"/>
      <c r="D294" s="7" t="s">
        <v>22</v>
      </c>
      <c r="E294" s="70" t="s">
        <v>46</v>
      </c>
      <c r="F294" s="68">
        <v>200</v>
      </c>
      <c r="G294" s="72"/>
      <c r="H294" s="72"/>
      <c r="I294" s="67">
        <v>11.09</v>
      </c>
      <c r="J294" s="68">
        <v>44.34</v>
      </c>
      <c r="K294" s="68" t="s">
        <v>47</v>
      </c>
      <c r="L294" s="42"/>
    </row>
    <row r="295" spans="1:12" ht="15.75" x14ac:dyDescent="0.25">
      <c r="A295" s="23"/>
      <c r="B295" s="15"/>
      <c r="C295" s="11"/>
      <c r="D295" s="7" t="s">
        <v>23</v>
      </c>
      <c r="E295" s="70" t="s">
        <v>40</v>
      </c>
      <c r="F295" s="68">
        <v>30</v>
      </c>
      <c r="G295" s="67">
        <v>2.37</v>
      </c>
      <c r="H295" s="73">
        <v>0.3</v>
      </c>
      <c r="I295" s="67">
        <v>14.49</v>
      </c>
      <c r="J295" s="68">
        <v>70.5</v>
      </c>
      <c r="K295" s="67"/>
      <c r="L295" s="42"/>
    </row>
    <row r="296" spans="1:12" ht="15.75" x14ac:dyDescent="0.25">
      <c r="A296" s="23"/>
      <c r="B296" s="15"/>
      <c r="C296" s="11"/>
      <c r="D296" s="54" t="s">
        <v>24</v>
      </c>
      <c r="E296" s="70" t="s">
        <v>57</v>
      </c>
      <c r="F296" s="68">
        <v>100</v>
      </c>
      <c r="G296" s="73">
        <v>0.4</v>
      </c>
      <c r="H296" s="73">
        <v>0.4</v>
      </c>
      <c r="I296" s="73">
        <v>9.8000000000000007</v>
      </c>
      <c r="J296" s="68">
        <v>47</v>
      </c>
      <c r="K296" s="68" t="s">
        <v>44</v>
      </c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125"/>
      <c r="K297" s="43"/>
      <c r="L297" s="42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590</v>
      </c>
      <c r="G298" s="19">
        <f t="shared" ref="G298:J298" si="121">SUM(G291:G297)</f>
        <v>25.429999999999996</v>
      </c>
      <c r="H298" s="19">
        <f t="shared" si="121"/>
        <v>18.72</v>
      </c>
      <c r="I298" s="19">
        <f t="shared" si="121"/>
        <v>92.179999999999993</v>
      </c>
      <c r="J298" s="126">
        <f t="shared" si="121"/>
        <v>582.43000000000006</v>
      </c>
      <c r="K298" s="25"/>
      <c r="L298" s="19">
        <f t="shared" ref="L298" si="122">SUM(L291:L297)</f>
        <v>99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125"/>
      <c r="K299" s="43"/>
      <c r="L299" s="42"/>
    </row>
    <row r="300" spans="1:12" ht="15" x14ac:dyDescent="0.25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125"/>
      <c r="K300" s="43"/>
      <c r="L300" s="42"/>
    </row>
    <row r="301" spans="1:12" ht="15" x14ac:dyDescent="0.25">
      <c r="A301" s="23"/>
      <c r="B301" s="15"/>
      <c r="C301" s="11"/>
      <c r="D301" s="7" t="s">
        <v>28</v>
      </c>
      <c r="E301" s="41"/>
      <c r="F301" s="42"/>
      <c r="G301" s="42"/>
      <c r="H301" s="42"/>
      <c r="I301" s="42"/>
      <c r="J301" s="125"/>
      <c r="K301" s="43"/>
      <c r="L301" s="42"/>
    </row>
    <row r="302" spans="1:12" ht="15" x14ac:dyDescent="0.25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125"/>
      <c r="K302" s="43"/>
      <c r="L302" s="42"/>
    </row>
    <row r="303" spans="1:12" ht="15" x14ac:dyDescent="0.25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125"/>
      <c r="K303" s="43"/>
      <c r="L303" s="42"/>
    </row>
    <row r="304" spans="1:12" ht="15" x14ac:dyDescent="0.25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125"/>
      <c r="K304" s="43"/>
      <c r="L304" s="42"/>
    </row>
    <row r="305" spans="1:12" ht="15" x14ac:dyDescent="0.25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125"/>
      <c r="K305" s="43"/>
      <c r="L305" s="42"/>
    </row>
    <row r="306" spans="1:12" ht="15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125"/>
      <c r="K306" s="43"/>
      <c r="L306" s="42"/>
    </row>
    <row r="307" spans="1:12" ht="15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125"/>
      <c r="K307" s="43"/>
      <c r="L307" s="42"/>
    </row>
    <row r="308" spans="1:12" ht="15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26">
        <f t="shared" si="123"/>
        <v>0</v>
      </c>
      <c r="K308" s="25"/>
      <c r="L308" s="19">
        <f t="shared" ref="L308" si="124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118" t="s">
        <v>4</v>
      </c>
      <c r="D309" s="119"/>
      <c r="E309" s="31"/>
      <c r="F309" s="32">
        <f>F298+F308</f>
        <v>590</v>
      </c>
      <c r="G309" s="32">
        <f t="shared" ref="G309:J309" si="125">G298+G308</f>
        <v>25.429999999999996</v>
      </c>
      <c r="H309" s="32">
        <f t="shared" si="125"/>
        <v>18.72</v>
      </c>
      <c r="I309" s="32">
        <f t="shared" si="125"/>
        <v>92.179999999999993</v>
      </c>
      <c r="J309" s="127">
        <f t="shared" si="125"/>
        <v>582.43000000000006</v>
      </c>
      <c r="K309" s="32"/>
      <c r="L309" s="32">
        <f t="shared" ref="L309" si="126">L298+L308</f>
        <v>99</v>
      </c>
    </row>
    <row r="310" spans="1:12" ht="16.5" thickBot="1" x14ac:dyDescent="0.3">
      <c r="A310" s="14">
        <v>4</v>
      </c>
      <c r="B310" s="15">
        <v>2</v>
      </c>
      <c r="C310" s="22" t="s">
        <v>20</v>
      </c>
      <c r="D310" s="5"/>
      <c r="E310" s="70" t="s">
        <v>74</v>
      </c>
      <c r="F310" s="66">
        <v>120</v>
      </c>
      <c r="G310" s="71">
        <v>7.6</v>
      </c>
      <c r="H310" s="71">
        <v>3.9</v>
      </c>
      <c r="I310" s="71">
        <v>0</v>
      </c>
      <c r="J310" s="57">
        <v>118.3</v>
      </c>
      <c r="K310" s="112"/>
      <c r="L310" s="40">
        <v>99</v>
      </c>
    </row>
    <row r="311" spans="1:12" ht="15.75" x14ac:dyDescent="0.25">
      <c r="A311" s="14"/>
      <c r="B311" s="15"/>
      <c r="C311" s="11"/>
      <c r="D311" s="5" t="s">
        <v>21</v>
      </c>
      <c r="E311" s="109" t="s">
        <v>95</v>
      </c>
      <c r="F311" s="110">
        <v>220</v>
      </c>
      <c r="G311" s="111">
        <v>8.4</v>
      </c>
      <c r="H311" s="111">
        <v>11.08</v>
      </c>
      <c r="I311" s="111">
        <v>42.3</v>
      </c>
      <c r="J311" s="50">
        <v>302.52</v>
      </c>
      <c r="K311" s="113">
        <v>173.05</v>
      </c>
      <c r="L311" s="42"/>
    </row>
    <row r="312" spans="1:12" ht="15.75" x14ac:dyDescent="0.25">
      <c r="A312" s="14"/>
      <c r="B312" s="15"/>
      <c r="C312" s="11"/>
      <c r="D312" s="7" t="s">
        <v>22</v>
      </c>
      <c r="E312" s="70" t="s">
        <v>53</v>
      </c>
      <c r="F312" s="105">
        <v>200</v>
      </c>
      <c r="G312" s="107">
        <v>0.06</v>
      </c>
      <c r="H312" s="107">
        <v>0.01</v>
      </c>
      <c r="I312" s="107">
        <v>11.19</v>
      </c>
      <c r="J312" s="50">
        <v>46.28</v>
      </c>
      <c r="K312" s="114" t="s">
        <v>43</v>
      </c>
      <c r="L312" s="42"/>
    </row>
    <row r="313" spans="1:12" ht="15.75" x14ac:dyDescent="0.25">
      <c r="A313" s="14"/>
      <c r="B313" s="15"/>
      <c r="C313" s="11"/>
      <c r="D313" s="7" t="s">
        <v>23</v>
      </c>
      <c r="E313" s="70" t="s">
        <v>40</v>
      </c>
      <c r="F313" s="68">
        <v>30</v>
      </c>
      <c r="G313" s="67">
        <v>2.37</v>
      </c>
      <c r="H313" s="73">
        <v>0.3</v>
      </c>
      <c r="I313" s="67">
        <v>14.49</v>
      </c>
      <c r="J313" s="50">
        <v>70.5</v>
      </c>
      <c r="K313" s="112"/>
      <c r="L313" s="42"/>
    </row>
    <row r="314" spans="1:12" ht="16.5" thickBot="1" x14ac:dyDescent="0.3">
      <c r="A314" s="14"/>
      <c r="B314" s="15"/>
      <c r="C314" s="11"/>
      <c r="D314" s="7" t="s">
        <v>24</v>
      </c>
      <c r="E314" s="70" t="s">
        <v>57</v>
      </c>
      <c r="F314" s="68">
        <v>100</v>
      </c>
      <c r="G314" s="73">
        <v>0.4</v>
      </c>
      <c r="H314" s="73">
        <v>0.4</v>
      </c>
      <c r="I314" s="73">
        <v>9.8000000000000007</v>
      </c>
      <c r="J314" s="52">
        <v>47</v>
      </c>
      <c r="K314" s="114" t="s">
        <v>44</v>
      </c>
      <c r="L314" s="42"/>
    </row>
    <row r="315" spans="1:12" ht="15.75" x14ac:dyDescent="0.25">
      <c r="A315" s="14"/>
      <c r="B315" s="15"/>
      <c r="C315" s="11"/>
      <c r="D315" s="6"/>
      <c r="E315" s="41"/>
      <c r="F315" s="42"/>
      <c r="G315" s="42"/>
      <c r="H315" s="42"/>
      <c r="I315" s="42"/>
      <c r="J315" s="125"/>
      <c r="K315" s="55"/>
      <c r="L315" s="42"/>
    </row>
    <row r="316" spans="1:12" ht="15" x14ac:dyDescent="0.25">
      <c r="A316" s="14"/>
      <c r="B316" s="15"/>
      <c r="C316" s="11"/>
      <c r="D316" s="6"/>
      <c r="E316" s="41"/>
      <c r="F316" s="42"/>
      <c r="G316" s="42"/>
      <c r="H316" s="42"/>
      <c r="I316" s="42"/>
      <c r="J316" s="125"/>
      <c r="K316" s="43"/>
      <c r="L316" s="42"/>
    </row>
    <row r="317" spans="1:12" ht="15" x14ac:dyDescent="0.25">
      <c r="A317" s="16"/>
      <c r="B317" s="17"/>
      <c r="C317" s="8"/>
      <c r="D317" s="18" t="s">
        <v>33</v>
      </c>
      <c r="E317" s="9"/>
      <c r="F317" s="19">
        <f>SUM(F310:F316)</f>
        <v>670</v>
      </c>
      <c r="G317" s="19">
        <f>SUM(G310:G316)</f>
        <v>18.829999999999998</v>
      </c>
      <c r="H317" s="19">
        <f>SUM(H310:H316)</f>
        <v>15.690000000000001</v>
      </c>
      <c r="I317" s="19">
        <f>SUM(I310:I316)</f>
        <v>77.779999999999987</v>
      </c>
      <c r="J317" s="126">
        <f>SUM(J310:J316)</f>
        <v>584.6</v>
      </c>
      <c r="K317" s="25"/>
      <c r="L317" s="19">
        <f>SUM(L310:L316)</f>
        <v>99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125"/>
      <c r="K318" s="43"/>
      <c r="L318" s="42"/>
    </row>
    <row r="319" spans="1:12" ht="15" x14ac:dyDescent="0.25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125"/>
      <c r="K319" s="43"/>
      <c r="L319" s="42"/>
    </row>
    <row r="320" spans="1:12" ht="15" x14ac:dyDescent="0.25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125"/>
      <c r="K320" s="43"/>
      <c r="L320" s="42"/>
    </row>
    <row r="321" spans="1:12" ht="15" x14ac:dyDescent="0.25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125"/>
      <c r="K321" s="43"/>
      <c r="L321" s="42"/>
    </row>
    <row r="322" spans="1:12" ht="15" x14ac:dyDescent="0.25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125"/>
      <c r="K322" s="43"/>
      <c r="L322" s="42"/>
    </row>
    <row r="323" spans="1:12" ht="15" x14ac:dyDescent="0.25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125"/>
      <c r="K323" s="43"/>
      <c r="L323" s="42"/>
    </row>
    <row r="324" spans="1:12" ht="15" x14ac:dyDescent="0.25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125"/>
      <c r="K324" s="43"/>
      <c r="L324" s="42"/>
    </row>
    <row r="325" spans="1:12" ht="15" x14ac:dyDescent="0.25">
      <c r="A325" s="14"/>
      <c r="B325" s="15"/>
      <c r="C325" s="11"/>
      <c r="D325" s="6"/>
      <c r="E325" s="41"/>
      <c r="F325" s="42"/>
      <c r="G325" s="42"/>
      <c r="H325" s="42"/>
      <c r="I325" s="42"/>
      <c r="J325" s="125"/>
      <c r="K325" s="43"/>
      <c r="L325" s="42"/>
    </row>
    <row r="326" spans="1:12" ht="15" x14ac:dyDescent="0.25">
      <c r="A326" s="14"/>
      <c r="B326" s="15"/>
      <c r="C326" s="11"/>
      <c r="D326" s="6"/>
      <c r="E326" s="41"/>
      <c r="F326" s="42"/>
      <c r="G326" s="42"/>
      <c r="H326" s="42"/>
      <c r="I326" s="42"/>
      <c r="J326" s="125"/>
      <c r="K326" s="43"/>
      <c r="L326" s="42"/>
    </row>
    <row r="327" spans="1:12" ht="15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7">SUM(G318:G326)</f>
        <v>0</v>
      </c>
      <c r="H327" s="19">
        <f t="shared" si="127"/>
        <v>0</v>
      </c>
      <c r="I327" s="19">
        <f t="shared" si="127"/>
        <v>0</v>
      </c>
      <c r="J327" s="126">
        <f t="shared" si="127"/>
        <v>0</v>
      </c>
      <c r="K327" s="25"/>
      <c r="L327" s="19">
        <f t="shared" ref="L327" si="128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118" t="s">
        <v>4</v>
      </c>
      <c r="D328" s="119"/>
      <c r="E328" s="31"/>
      <c r="F328" s="32">
        <f>F317+F327</f>
        <v>670</v>
      </c>
      <c r="G328" s="32">
        <f t="shared" ref="G328:J328" si="129">G317+G327</f>
        <v>18.829999999999998</v>
      </c>
      <c r="H328" s="32">
        <f t="shared" si="129"/>
        <v>15.690000000000001</v>
      </c>
      <c r="I328" s="32">
        <f t="shared" si="129"/>
        <v>77.779999999999987</v>
      </c>
      <c r="J328" s="127">
        <f t="shared" si="129"/>
        <v>584.6</v>
      </c>
      <c r="K328" s="32"/>
      <c r="L328" s="32">
        <f t="shared" ref="L328" si="130">L317+L327</f>
        <v>99</v>
      </c>
    </row>
    <row r="329" spans="1:12" ht="31.5" x14ac:dyDescent="0.25">
      <c r="A329" s="20">
        <v>4</v>
      </c>
      <c r="B329" s="21">
        <v>3</v>
      </c>
      <c r="C329" s="22" t="s">
        <v>20</v>
      </c>
      <c r="D329" s="5" t="s">
        <v>21</v>
      </c>
      <c r="E329" s="70" t="s">
        <v>96</v>
      </c>
      <c r="F329" s="66">
        <v>160</v>
      </c>
      <c r="G329" s="69">
        <v>4.8600000000000003</v>
      </c>
      <c r="H329" s="69">
        <v>7.54</v>
      </c>
      <c r="I329" s="69">
        <v>35.85</v>
      </c>
      <c r="J329" s="66">
        <v>219.5</v>
      </c>
      <c r="K329" s="69" t="s">
        <v>66</v>
      </c>
      <c r="L329" s="40">
        <v>99</v>
      </c>
    </row>
    <row r="330" spans="1:12" ht="15.75" x14ac:dyDescent="0.25">
      <c r="A330" s="23"/>
      <c r="B330" s="15"/>
      <c r="C330" s="11"/>
      <c r="D330" s="6"/>
      <c r="E330" s="70" t="s">
        <v>71</v>
      </c>
      <c r="F330" s="68">
        <v>100</v>
      </c>
      <c r="G330" s="67">
        <v>7.63</v>
      </c>
      <c r="H330" s="67">
        <v>8.16</v>
      </c>
      <c r="I330" s="67">
        <v>31.26</v>
      </c>
      <c r="J330" s="68">
        <v>232.42</v>
      </c>
      <c r="K330" s="68">
        <v>486</v>
      </c>
      <c r="L330" s="42"/>
    </row>
    <row r="331" spans="1:12" ht="15.75" x14ac:dyDescent="0.25">
      <c r="A331" s="23"/>
      <c r="B331" s="15"/>
      <c r="C331" s="11"/>
      <c r="D331" s="7" t="s">
        <v>22</v>
      </c>
      <c r="E331" s="70" t="s">
        <v>46</v>
      </c>
      <c r="F331" s="68">
        <v>200</v>
      </c>
      <c r="G331" s="72"/>
      <c r="H331" s="72"/>
      <c r="I331" s="67">
        <v>11.09</v>
      </c>
      <c r="J331" s="68">
        <v>44.34</v>
      </c>
      <c r="K331" s="68" t="s">
        <v>47</v>
      </c>
      <c r="L331" s="42"/>
    </row>
    <row r="332" spans="1:12" ht="15.75" x14ac:dyDescent="0.25">
      <c r="A332" s="23"/>
      <c r="B332" s="15"/>
      <c r="C332" s="11"/>
      <c r="D332" s="7" t="s">
        <v>23</v>
      </c>
      <c r="E332" s="70" t="s">
        <v>40</v>
      </c>
      <c r="F332" s="68">
        <v>30</v>
      </c>
      <c r="G332" s="67">
        <v>2.37</v>
      </c>
      <c r="H332" s="73">
        <v>0.3</v>
      </c>
      <c r="I332" s="67">
        <v>14.49</v>
      </c>
      <c r="J332" s="68">
        <v>70.5</v>
      </c>
      <c r="K332" s="67"/>
      <c r="L332" s="42"/>
    </row>
    <row r="333" spans="1:12" ht="15.75" x14ac:dyDescent="0.25">
      <c r="A333" s="23"/>
      <c r="B333" s="15"/>
      <c r="C333" s="11"/>
      <c r="D333" s="7" t="s">
        <v>24</v>
      </c>
      <c r="E333" s="70" t="s">
        <v>75</v>
      </c>
      <c r="F333" s="68">
        <v>100</v>
      </c>
      <c r="G333" s="73">
        <v>0.4</v>
      </c>
      <c r="H333" s="73">
        <v>0.3</v>
      </c>
      <c r="I333" s="73">
        <v>10.9</v>
      </c>
      <c r="J333" s="68">
        <v>42</v>
      </c>
      <c r="K333" s="68" t="s">
        <v>44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125"/>
      <c r="K334" s="43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125"/>
      <c r="K335" s="43"/>
      <c r="L335" s="42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590</v>
      </c>
      <c r="G336" s="19">
        <f t="shared" ref="G336:J336" si="131">SUM(G329:G335)</f>
        <v>15.26</v>
      </c>
      <c r="H336" s="19">
        <f t="shared" si="131"/>
        <v>16.3</v>
      </c>
      <c r="I336" s="19">
        <f t="shared" si="131"/>
        <v>103.59</v>
      </c>
      <c r="J336" s="126">
        <f t="shared" si="131"/>
        <v>608.76</v>
      </c>
      <c r="K336" s="25"/>
      <c r="L336" s="19">
        <f t="shared" ref="L336" si="132">SUM(L329:L335)</f>
        <v>99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125"/>
      <c r="K337" s="43"/>
      <c r="L337" s="42"/>
    </row>
    <row r="338" spans="1:12" ht="15" x14ac:dyDescent="0.25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125"/>
      <c r="K338" s="43"/>
      <c r="L338" s="42"/>
    </row>
    <row r="339" spans="1:12" ht="15" x14ac:dyDescent="0.25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125"/>
      <c r="K339" s="43"/>
      <c r="L339" s="42"/>
    </row>
    <row r="340" spans="1:12" ht="15" x14ac:dyDescent="0.25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125"/>
      <c r="K340" s="43"/>
      <c r="L340" s="42"/>
    </row>
    <row r="341" spans="1:12" ht="15" x14ac:dyDescent="0.25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125"/>
      <c r="K341" s="43"/>
      <c r="L341" s="42"/>
    </row>
    <row r="342" spans="1:12" ht="15" x14ac:dyDescent="0.25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125"/>
      <c r="K342" s="43"/>
      <c r="L342" s="42"/>
    </row>
    <row r="343" spans="1:12" ht="15" x14ac:dyDescent="0.25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125"/>
      <c r="K343" s="43"/>
      <c r="L343" s="42"/>
    </row>
    <row r="344" spans="1:12" ht="15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125"/>
      <c r="K344" s="43"/>
      <c r="L344" s="42"/>
    </row>
    <row r="345" spans="1:12" ht="15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125"/>
      <c r="K345" s="43"/>
      <c r="L345" s="42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3">SUM(G337:G345)</f>
        <v>0</v>
      </c>
      <c r="H346" s="19">
        <f t="shared" si="133"/>
        <v>0</v>
      </c>
      <c r="I346" s="19">
        <f t="shared" si="133"/>
        <v>0</v>
      </c>
      <c r="J346" s="126">
        <f t="shared" si="133"/>
        <v>0</v>
      </c>
      <c r="K346" s="25"/>
      <c r="L346" s="19">
        <f t="shared" ref="L346" si="134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118" t="s">
        <v>4</v>
      </c>
      <c r="D347" s="119"/>
      <c r="E347" s="31"/>
      <c r="F347" s="32">
        <f>F336+F346</f>
        <v>590</v>
      </c>
      <c r="G347" s="32">
        <f t="shared" ref="G347:J347" si="135">G336+G346</f>
        <v>15.26</v>
      </c>
      <c r="H347" s="32">
        <f t="shared" si="135"/>
        <v>16.3</v>
      </c>
      <c r="I347" s="32">
        <f t="shared" si="135"/>
        <v>103.59</v>
      </c>
      <c r="J347" s="127">
        <f t="shared" si="135"/>
        <v>608.76</v>
      </c>
      <c r="K347" s="32"/>
      <c r="L347" s="32">
        <f t="shared" ref="L347" si="136">L336+L346</f>
        <v>99</v>
      </c>
    </row>
    <row r="348" spans="1:12" ht="16.5" thickBot="1" x14ac:dyDescent="0.3">
      <c r="A348" s="20">
        <v>4</v>
      </c>
      <c r="B348" s="21">
        <v>4</v>
      </c>
      <c r="C348" s="22" t="s">
        <v>20</v>
      </c>
      <c r="D348" s="5" t="s">
        <v>21</v>
      </c>
      <c r="E348" s="70" t="s">
        <v>80</v>
      </c>
      <c r="F348" s="66">
        <v>50</v>
      </c>
      <c r="G348" s="69">
        <v>6.5</v>
      </c>
      <c r="H348" s="71">
        <v>12.5</v>
      </c>
      <c r="I348" s="69">
        <v>0</v>
      </c>
      <c r="J348" s="57">
        <v>138.5</v>
      </c>
      <c r="K348" s="102"/>
      <c r="L348" s="40">
        <v>99</v>
      </c>
    </row>
    <row r="349" spans="1:12" ht="15.75" x14ac:dyDescent="0.25">
      <c r="A349" s="23"/>
      <c r="B349" s="15"/>
      <c r="C349" s="11"/>
      <c r="D349" s="5" t="s">
        <v>21</v>
      </c>
      <c r="E349" s="90" t="s">
        <v>82</v>
      </c>
      <c r="F349" s="91">
        <v>155</v>
      </c>
      <c r="G349" s="92">
        <v>6.6</v>
      </c>
      <c r="H349" s="93">
        <v>4.3</v>
      </c>
      <c r="I349" s="92">
        <v>42.3</v>
      </c>
      <c r="J349" s="50">
        <v>235</v>
      </c>
      <c r="K349" s="68" t="s">
        <v>58</v>
      </c>
      <c r="L349" s="42"/>
    </row>
    <row r="350" spans="1:12" ht="15.75" x14ac:dyDescent="0.25">
      <c r="A350" s="23"/>
      <c r="B350" s="15"/>
      <c r="C350" s="11"/>
      <c r="D350" s="7" t="s">
        <v>22</v>
      </c>
      <c r="E350" s="70" t="s">
        <v>53</v>
      </c>
      <c r="F350" s="97">
        <v>200</v>
      </c>
      <c r="G350" s="98">
        <v>0.06</v>
      </c>
      <c r="H350" s="98">
        <f>0.06</f>
        <v>0.06</v>
      </c>
      <c r="I350" s="98">
        <f>6.7</f>
        <v>6.7</v>
      </c>
      <c r="J350" s="50">
        <v>46.28</v>
      </c>
      <c r="K350" s="68" t="s">
        <v>43</v>
      </c>
      <c r="L350" s="42"/>
    </row>
    <row r="351" spans="1:12" ht="15.75" x14ac:dyDescent="0.25">
      <c r="A351" s="23"/>
      <c r="B351" s="15"/>
      <c r="C351" s="11"/>
      <c r="D351" s="7" t="s">
        <v>23</v>
      </c>
      <c r="E351" s="70" t="s">
        <v>40</v>
      </c>
      <c r="F351" s="68">
        <v>30</v>
      </c>
      <c r="G351" s="67">
        <v>2.37</v>
      </c>
      <c r="H351" s="73">
        <v>0.3</v>
      </c>
      <c r="I351" s="67">
        <v>14.49</v>
      </c>
      <c r="J351" s="50">
        <v>70.5</v>
      </c>
      <c r="K351" s="67"/>
      <c r="L351" s="42"/>
    </row>
    <row r="352" spans="1:12" ht="16.5" thickBot="1" x14ac:dyDescent="0.3">
      <c r="A352" s="23"/>
      <c r="B352" s="15"/>
      <c r="C352" s="11"/>
      <c r="D352" s="7" t="s">
        <v>24</v>
      </c>
      <c r="E352" s="70" t="s">
        <v>79</v>
      </c>
      <c r="F352" s="66">
        <v>150</v>
      </c>
      <c r="G352" s="71">
        <v>2.25</v>
      </c>
      <c r="H352" s="71">
        <v>0.3</v>
      </c>
      <c r="I352" s="71">
        <v>32.700000000000003</v>
      </c>
      <c r="J352" s="52">
        <v>142.5</v>
      </c>
      <c r="K352" s="66" t="s">
        <v>44</v>
      </c>
      <c r="L352" s="42"/>
    </row>
    <row r="353" spans="1:12" ht="15" x14ac:dyDescent="0.25">
      <c r="A353" s="23"/>
      <c r="B353" s="15"/>
      <c r="C353" s="11"/>
      <c r="D353" s="6"/>
      <c r="E353" s="58"/>
      <c r="F353" s="50"/>
      <c r="G353" s="50"/>
      <c r="H353" s="50"/>
      <c r="I353" s="51"/>
      <c r="J353" s="125"/>
      <c r="K353" s="43"/>
      <c r="L353" s="42"/>
    </row>
    <row r="354" spans="1:12" ht="15" x14ac:dyDescent="0.25">
      <c r="A354" s="23"/>
      <c r="B354" s="15"/>
      <c r="C354" s="11"/>
      <c r="D354" s="6"/>
      <c r="E354" s="41"/>
      <c r="F354" s="42"/>
      <c r="G354" s="42"/>
      <c r="H354" s="42"/>
      <c r="I354" s="42"/>
      <c r="J354" s="125"/>
      <c r="K354" s="43"/>
      <c r="L354" s="42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585</v>
      </c>
      <c r="G355" s="19">
        <f t="shared" ref="G355:J355" si="137">SUM(G348:G354)</f>
        <v>17.78</v>
      </c>
      <c r="H355" s="19">
        <f t="shared" si="137"/>
        <v>17.46</v>
      </c>
      <c r="I355" s="19">
        <f t="shared" si="137"/>
        <v>96.19</v>
      </c>
      <c r="J355" s="126">
        <f t="shared" si="137"/>
        <v>632.78</v>
      </c>
      <c r="K355" s="25"/>
      <c r="L355" s="19">
        <f t="shared" ref="L355" si="138">SUM(L348:L354)</f>
        <v>99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125"/>
      <c r="K356" s="43"/>
      <c r="L356" s="42"/>
    </row>
    <row r="357" spans="1:12" ht="15" x14ac:dyDescent="0.25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125"/>
      <c r="K357" s="43"/>
      <c r="L357" s="42"/>
    </row>
    <row r="358" spans="1:12" ht="15" x14ac:dyDescent="0.25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125"/>
      <c r="K358" s="43"/>
      <c r="L358" s="42"/>
    </row>
    <row r="359" spans="1:12" ht="15" x14ac:dyDescent="0.25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125"/>
      <c r="K359" s="43"/>
      <c r="L359" s="42"/>
    </row>
    <row r="360" spans="1:12" ht="15" x14ac:dyDescent="0.25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125"/>
      <c r="K360" s="43"/>
      <c r="L360" s="42"/>
    </row>
    <row r="361" spans="1:12" ht="15" x14ac:dyDescent="0.25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125"/>
      <c r="K361" s="43"/>
      <c r="L361" s="42"/>
    </row>
    <row r="362" spans="1:12" ht="15" x14ac:dyDescent="0.25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125"/>
      <c r="K362" s="43"/>
      <c r="L362" s="42"/>
    </row>
    <row r="363" spans="1:12" ht="15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125"/>
      <c r="K363" s="43"/>
      <c r="L363" s="42"/>
    </row>
    <row r="364" spans="1:12" ht="15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125"/>
      <c r="K364" s="43"/>
      <c r="L364" s="42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39">SUM(G356:G364)</f>
        <v>0</v>
      </c>
      <c r="H365" s="19">
        <f t="shared" si="139"/>
        <v>0</v>
      </c>
      <c r="I365" s="19">
        <f t="shared" si="139"/>
        <v>0</v>
      </c>
      <c r="J365" s="126">
        <f t="shared" si="139"/>
        <v>0</v>
      </c>
      <c r="K365" s="25"/>
      <c r="L365" s="19">
        <f t="shared" ref="L365" si="140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118" t="s">
        <v>4</v>
      </c>
      <c r="D366" s="119"/>
      <c r="E366" s="31"/>
      <c r="F366" s="32">
        <f>F355+F365</f>
        <v>585</v>
      </c>
      <c r="G366" s="32">
        <f t="shared" ref="G366:J366" si="141">G355+G365</f>
        <v>17.78</v>
      </c>
      <c r="H366" s="32">
        <f t="shared" si="141"/>
        <v>17.46</v>
      </c>
      <c r="I366" s="32">
        <f t="shared" si="141"/>
        <v>96.19</v>
      </c>
      <c r="J366" s="127">
        <f t="shared" si="141"/>
        <v>632.78</v>
      </c>
      <c r="K366" s="32"/>
      <c r="L366" s="32">
        <f t="shared" ref="L366" si="142">L355+L365</f>
        <v>99</v>
      </c>
    </row>
    <row r="367" spans="1:12" ht="16.5" thickBot="1" x14ac:dyDescent="0.3">
      <c r="A367" s="20">
        <v>4</v>
      </c>
      <c r="B367" s="21">
        <v>5</v>
      </c>
      <c r="C367" s="22" t="s">
        <v>20</v>
      </c>
      <c r="D367" s="5"/>
      <c r="E367" s="70" t="s">
        <v>45</v>
      </c>
      <c r="F367" s="68">
        <v>10</v>
      </c>
      <c r="G367" s="67">
        <v>0.08</v>
      </c>
      <c r="H367" s="67">
        <v>7.25</v>
      </c>
      <c r="I367" s="67">
        <v>0.13</v>
      </c>
      <c r="J367" s="68">
        <v>66.09</v>
      </c>
      <c r="K367" s="68" t="s">
        <v>49</v>
      </c>
      <c r="L367" s="40">
        <v>99</v>
      </c>
    </row>
    <row r="368" spans="1:12" ht="16.5" thickBot="1" x14ac:dyDescent="0.3">
      <c r="A368" s="23"/>
      <c r="B368" s="15"/>
      <c r="C368" s="11"/>
      <c r="D368" s="5" t="s">
        <v>21</v>
      </c>
      <c r="E368" s="115" t="s">
        <v>97</v>
      </c>
      <c r="F368" s="102">
        <v>90</v>
      </c>
      <c r="G368" s="93">
        <v>10.39</v>
      </c>
      <c r="H368" s="93">
        <v>8.8699999999999992</v>
      </c>
      <c r="I368" s="93">
        <v>1.76</v>
      </c>
      <c r="J368" s="102">
        <v>128.52000000000001</v>
      </c>
      <c r="K368" s="93" t="s">
        <v>98</v>
      </c>
      <c r="L368" s="42"/>
    </row>
    <row r="369" spans="1:12" ht="15.75" x14ac:dyDescent="0.25">
      <c r="A369" s="23"/>
      <c r="B369" s="15"/>
      <c r="C369" s="11"/>
      <c r="D369" s="5" t="s">
        <v>21</v>
      </c>
      <c r="E369" s="115" t="s">
        <v>64</v>
      </c>
      <c r="F369" s="116">
        <v>155</v>
      </c>
      <c r="G369" s="117">
        <v>3.24</v>
      </c>
      <c r="H369" s="117">
        <v>6.82</v>
      </c>
      <c r="I369" s="117">
        <v>22.25</v>
      </c>
      <c r="J369" s="116">
        <v>163.78</v>
      </c>
      <c r="K369" s="102" t="s">
        <v>99</v>
      </c>
      <c r="L369" s="42"/>
    </row>
    <row r="370" spans="1:12" ht="15.75" x14ac:dyDescent="0.25">
      <c r="A370" s="23"/>
      <c r="B370" s="15"/>
      <c r="C370" s="11"/>
      <c r="D370" s="7" t="s">
        <v>22</v>
      </c>
      <c r="E370" s="70" t="s">
        <v>53</v>
      </c>
      <c r="F370" s="97">
        <v>200</v>
      </c>
      <c r="G370" s="98">
        <v>0.06</v>
      </c>
      <c r="H370" s="98">
        <v>0.01</v>
      </c>
      <c r="I370" s="98">
        <v>11.19</v>
      </c>
      <c r="J370" s="97">
        <v>46.28</v>
      </c>
      <c r="K370" s="68" t="s">
        <v>43</v>
      </c>
      <c r="L370" s="42"/>
    </row>
    <row r="371" spans="1:12" ht="15.75" x14ac:dyDescent="0.25">
      <c r="A371" s="23"/>
      <c r="B371" s="15"/>
      <c r="C371" s="11"/>
      <c r="D371" s="7" t="s">
        <v>23</v>
      </c>
      <c r="E371" s="70" t="s">
        <v>40</v>
      </c>
      <c r="F371" s="68">
        <v>30</v>
      </c>
      <c r="G371" s="67">
        <v>2.37</v>
      </c>
      <c r="H371" s="73">
        <v>0.3</v>
      </c>
      <c r="I371" s="67">
        <v>14.49</v>
      </c>
      <c r="J371" s="68">
        <v>70.5</v>
      </c>
      <c r="K371" s="67"/>
      <c r="L371" s="42"/>
    </row>
    <row r="372" spans="1:12" ht="15.75" x14ac:dyDescent="0.25">
      <c r="A372" s="23"/>
      <c r="B372" s="15"/>
      <c r="C372" s="11"/>
      <c r="D372" s="7" t="s">
        <v>24</v>
      </c>
      <c r="E372" s="70" t="s">
        <v>57</v>
      </c>
      <c r="F372" s="68">
        <v>100</v>
      </c>
      <c r="G372" s="73">
        <v>0.4</v>
      </c>
      <c r="H372" s="73">
        <v>0.4</v>
      </c>
      <c r="I372" s="73">
        <v>9.8000000000000007</v>
      </c>
      <c r="J372" s="68">
        <v>47</v>
      </c>
      <c r="K372" s="68" t="s">
        <v>44</v>
      </c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125"/>
      <c r="K373" s="43"/>
      <c r="L373" s="42"/>
    </row>
    <row r="374" spans="1:12" ht="15" x14ac:dyDescent="0.25">
      <c r="A374" s="24"/>
      <c r="B374" s="17"/>
      <c r="C374" s="8"/>
      <c r="D374" s="18" t="s">
        <v>33</v>
      </c>
      <c r="E374" s="9"/>
      <c r="F374" s="65">
        <f>SUM(F367:F373)</f>
        <v>585</v>
      </c>
      <c r="G374" s="19">
        <f t="shared" ref="G374:J374" si="143">SUM(G367:G373)</f>
        <v>16.54</v>
      </c>
      <c r="H374" s="19">
        <f t="shared" si="143"/>
        <v>23.65</v>
      </c>
      <c r="I374" s="19">
        <f t="shared" si="143"/>
        <v>59.620000000000005</v>
      </c>
      <c r="J374" s="126">
        <f t="shared" si="143"/>
        <v>522.16999999999996</v>
      </c>
      <c r="K374" s="25"/>
      <c r="L374" s="19">
        <f t="shared" ref="L374" si="144">SUM(L367:L373)</f>
        <v>99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125"/>
      <c r="K375" s="43"/>
      <c r="L375" s="42"/>
    </row>
    <row r="376" spans="1:12" ht="15" x14ac:dyDescent="0.25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125"/>
      <c r="K376" s="43"/>
      <c r="L376" s="42"/>
    </row>
    <row r="377" spans="1:12" ht="15" x14ac:dyDescent="0.25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125"/>
      <c r="K377" s="43"/>
      <c r="L377" s="42"/>
    </row>
    <row r="378" spans="1:12" ht="15" x14ac:dyDescent="0.25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125"/>
      <c r="K378" s="43"/>
      <c r="L378" s="42"/>
    </row>
    <row r="379" spans="1:12" ht="15" x14ac:dyDescent="0.25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125"/>
      <c r="K379" s="43"/>
      <c r="L379" s="42"/>
    </row>
    <row r="380" spans="1:12" ht="15" x14ac:dyDescent="0.25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125"/>
      <c r="K380" s="43"/>
      <c r="L380" s="42"/>
    </row>
    <row r="381" spans="1:12" ht="15" x14ac:dyDescent="0.25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125"/>
      <c r="K381" s="43"/>
      <c r="L381" s="42"/>
    </row>
    <row r="382" spans="1:12" ht="15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125"/>
      <c r="K382" s="43"/>
      <c r="L382" s="42"/>
    </row>
    <row r="383" spans="1:12" ht="15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125"/>
      <c r="K383" s="43"/>
      <c r="L383" s="42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5">SUM(G375:G383)</f>
        <v>0</v>
      </c>
      <c r="H384" s="19">
        <f t="shared" si="145"/>
        <v>0</v>
      </c>
      <c r="I384" s="19">
        <f t="shared" si="145"/>
        <v>0</v>
      </c>
      <c r="J384" s="126">
        <f t="shared" si="145"/>
        <v>0</v>
      </c>
      <c r="K384" s="25"/>
      <c r="L384" s="19">
        <f t="shared" ref="L384" si="146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118" t="s">
        <v>4</v>
      </c>
      <c r="D385" s="119"/>
      <c r="E385" s="31"/>
      <c r="F385" s="32">
        <f>F374+F384</f>
        <v>585</v>
      </c>
      <c r="G385" s="32">
        <f t="shared" ref="G385:J385" si="147">G374+G384</f>
        <v>16.54</v>
      </c>
      <c r="H385" s="32">
        <f t="shared" si="147"/>
        <v>23.65</v>
      </c>
      <c r="I385" s="32">
        <f t="shared" si="147"/>
        <v>59.620000000000005</v>
      </c>
      <c r="J385" s="127">
        <f t="shared" si="147"/>
        <v>522.16999999999996</v>
      </c>
      <c r="K385" s="32"/>
      <c r="L385" s="32">
        <f t="shared" ref="L385" si="148">L374+L384</f>
        <v>99</v>
      </c>
    </row>
    <row r="386" spans="1:12" ht="13.5" thickBot="1" x14ac:dyDescent="0.25">
      <c r="A386" s="27"/>
      <c r="B386" s="28"/>
      <c r="C386" s="124" t="s">
        <v>5</v>
      </c>
      <c r="D386" s="124"/>
      <c r="E386" s="124"/>
      <c r="F386" s="61">
        <f>(F385+F366+F347+F328+F309+F290+F271+F252+F233+F214+F195+F176+F157+F138+F119+F100+F81+F62+F43+F24)/20</f>
        <v>575.15</v>
      </c>
      <c r="G386" s="61">
        <f>(G385+G366+G347+G328+G309+G290+G271+G252+G233+G214+G195+G176+G157+G138+G119+G100+G81+G62+G43+G24)/20</f>
        <v>20.544499999999996</v>
      </c>
      <c r="H386" s="61">
        <f>(H385+H366+H347+H328+H309+H290+H271+H252+H233+H214+H195+H176+H157+H138+H119+H100+H81+H62+H43+H24)/20</f>
        <v>19.108000000000001</v>
      </c>
      <c r="I386" s="61">
        <f>(I385+I366+I347+I328+I309+I290+I271+I252+I233+I214+I195+I176+I157+I138+I119+I100+I81+I62+I43+I24)/20</f>
        <v>83.755499999999998</v>
      </c>
      <c r="J386" s="61">
        <f>(J385+J366+J347+J328+J309+J290+J271+J252+J233+J214+J195+J176+J157+J138+J119+J100+J81+J62+J43+J24)/20</f>
        <v>590.28739999999993</v>
      </c>
      <c r="K386" s="34"/>
      <c r="L386" s="34">
        <f>(L385+L366+L347+L328+L309+L290+L271+L252+L233+L214+L195+L176+L157+L138+L119+L100+L81+L62+L43+L24)/20</f>
        <v>99</v>
      </c>
    </row>
    <row r="840" spans="1:12" ht="13.5" thickBot="1" x14ac:dyDescent="0.25"/>
    <row r="841" spans="1:12" ht="13.5" thickBot="1" x14ac:dyDescent="0.25">
      <c r="A841" s="27"/>
      <c r="B841" s="28"/>
      <c r="C841" s="124" t="s">
        <v>5</v>
      </c>
      <c r="D841" s="124"/>
      <c r="E841" s="124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49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49"/>
        <v>#DIV/0!</v>
      </c>
      <c r="I841" s="34" t="e">
        <f t="shared" si="149"/>
        <v>#DIV/0!</v>
      </c>
      <c r="J841" s="34" t="e">
        <f t="shared" si="149"/>
        <v>#DIV/0!</v>
      </c>
      <c r="K841" s="34"/>
      <c r="L841" s="34" t="e">
        <f t="shared" ref="L841" si="150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Бабаева Джуна</cp:lastModifiedBy>
  <dcterms:created xsi:type="dcterms:W3CDTF">2022-05-16T14:23:56Z</dcterms:created>
  <dcterms:modified xsi:type="dcterms:W3CDTF">2026-01-16T15:16:51Z</dcterms:modified>
</cp:coreProperties>
</file>